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iloAndres\OneDrive - UNIDAD ADMINISTRATIVA ESPECIAL AERONAUTICA CIVIL\AEROCIVIL\Bases de datos\Boletines\Octubre\"/>
    </mc:Choice>
  </mc:AlternateContent>
  <xr:revisionPtr revIDLastSave="0" documentId="13_ncr:1_{F4996ECC-520B-486C-8D95-92BD96B3C5B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DICE" sheetId="1" r:id="rId1"/>
    <sheet name="Novedades" sheetId="2" r:id="rId2"/>
    <sheet name="CUADRO 6,1" sheetId="8" r:id="rId3"/>
    <sheet name="CUADRO 6,2" sheetId="9" r:id="rId4"/>
    <sheet name="CUADRO 6.3" sheetId="3" r:id="rId5"/>
    <sheet name="CUADRO 6.4" sheetId="4" r:id="rId6"/>
    <sheet name="CUADRO 6.5" sheetId="6" r:id="rId7"/>
    <sheet name="CUADRO 6.6" sheetId="7" r:id="rId8"/>
  </sheets>
  <definedNames>
    <definedName name="_xlnm.Print_Area" localSheetId="2">'CUADRO 6,1'!$A$3:$R$69</definedName>
    <definedName name="_xlnm.Print_Area" localSheetId="3">'CUADRO 6,2'!$A$3:$R$64</definedName>
    <definedName name="PAX_NACIONAL" localSheetId="2">'CUADRO 6,1'!$A$5:$O$68</definedName>
    <definedName name="PAX_NACIONAL" localSheetId="3">'CUADRO 6,2'!$A$5:$O$63</definedName>
    <definedName name="PAX_NACION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9" l="1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F8" i="9"/>
  <c r="J8" i="9"/>
  <c r="N8" i="9"/>
  <c r="R8" i="9"/>
  <c r="F9" i="9"/>
  <c r="J9" i="9"/>
  <c r="N9" i="9"/>
  <c r="R9" i="9"/>
  <c r="F10" i="9"/>
  <c r="J10" i="9"/>
  <c r="N10" i="9"/>
  <c r="R10" i="9"/>
  <c r="F11" i="9"/>
  <c r="J11" i="9"/>
  <c r="N11" i="9"/>
  <c r="R11" i="9"/>
  <c r="F12" i="9"/>
  <c r="J12" i="9"/>
  <c r="N12" i="9"/>
  <c r="R12" i="9"/>
  <c r="F13" i="9"/>
  <c r="J13" i="9"/>
  <c r="N13" i="9"/>
  <c r="R13" i="9"/>
  <c r="F14" i="9"/>
  <c r="J14" i="9"/>
  <c r="N14" i="9"/>
  <c r="R14" i="9"/>
  <c r="F15" i="9"/>
  <c r="J15" i="9"/>
  <c r="N15" i="9"/>
  <c r="R15" i="9"/>
  <c r="F16" i="9"/>
  <c r="J16" i="9"/>
  <c r="N16" i="9"/>
  <c r="R16" i="9"/>
  <c r="F17" i="9"/>
  <c r="J17" i="9"/>
  <c r="N17" i="9"/>
  <c r="R17" i="9"/>
  <c r="F18" i="9"/>
  <c r="J18" i="9"/>
  <c r="N18" i="9"/>
  <c r="R18" i="9"/>
  <c r="F19" i="9"/>
  <c r="J19" i="9"/>
  <c r="N19" i="9"/>
  <c r="R19" i="9"/>
  <c r="F20" i="9"/>
  <c r="J20" i="9"/>
  <c r="N20" i="9"/>
  <c r="R20" i="9"/>
  <c r="F21" i="9"/>
  <c r="J21" i="9"/>
  <c r="N21" i="9"/>
  <c r="R21" i="9"/>
  <c r="F22" i="9"/>
  <c r="J22" i="9"/>
  <c r="N22" i="9"/>
  <c r="R22" i="9"/>
  <c r="F23" i="9"/>
  <c r="J23" i="9"/>
  <c r="N23" i="9"/>
  <c r="R23" i="9"/>
  <c r="F24" i="9"/>
  <c r="J24" i="9"/>
  <c r="N24" i="9"/>
  <c r="R24" i="9"/>
  <c r="F25" i="9"/>
  <c r="J25" i="9"/>
  <c r="N25" i="9"/>
  <c r="R25" i="9"/>
  <c r="F26" i="9"/>
  <c r="J26" i="9"/>
  <c r="N26" i="9"/>
  <c r="R26" i="9"/>
  <c r="F27" i="9"/>
  <c r="J27" i="9"/>
  <c r="N27" i="9"/>
  <c r="R27" i="9"/>
  <c r="F28" i="9"/>
  <c r="J28" i="9"/>
  <c r="N28" i="9"/>
  <c r="R28" i="9"/>
  <c r="F29" i="9"/>
  <c r="J29" i="9"/>
  <c r="N29" i="9"/>
  <c r="R29" i="9"/>
  <c r="F30" i="9"/>
  <c r="J30" i="9"/>
  <c r="N30" i="9"/>
  <c r="R30" i="9"/>
  <c r="F31" i="9"/>
  <c r="J31" i="9"/>
  <c r="N31" i="9"/>
  <c r="R31" i="9"/>
  <c r="F32" i="9"/>
  <c r="J32" i="9"/>
  <c r="N32" i="9"/>
  <c r="R32" i="9"/>
  <c r="F33" i="9"/>
  <c r="J33" i="9"/>
  <c r="N33" i="9"/>
  <c r="R33" i="9"/>
  <c r="F34" i="9"/>
  <c r="J34" i="9"/>
  <c r="N34" i="9"/>
  <c r="R34" i="9"/>
  <c r="F35" i="9"/>
  <c r="J35" i="9"/>
  <c r="N35" i="9"/>
  <c r="R35" i="9"/>
  <c r="F36" i="9"/>
  <c r="J36" i="9"/>
  <c r="N36" i="9"/>
  <c r="R36" i="9"/>
  <c r="F37" i="9"/>
  <c r="J37" i="9"/>
  <c r="N37" i="9"/>
  <c r="R37" i="9"/>
  <c r="F38" i="9"/>
  <c r="J38" i="9"/>
  <c r="N38" i="9"/>
  <c r="R38" i="9"/>
  <c r="F39" i="9"/>
  <c r="J39" i="9"/>
  <c r="N39" i="9"/>
  <c r="R39" i="9"/>
  <c r="F40" i="9"/>
  <c r="J40" i="9"/>
  <c r="N40" i="9"/>
  <c r="R40" i="9"/>
  <c r="F41" i="9"/>
  <c r="J41" i="9"/>
  <c r="N41" i="9"/>
  <c r="R41" i="9"/>
  <c r="F42" i="9"/>
  <c r="J42" i="9"/>
  <c r="N42" i="9"/>
  <c r="R42" i="9"/>
  <c r="F43" i="9"/>
  <c r="J43" i="9"/>
  <c r="N43" i="9"/>
  <c r="R43" i="9"/>
  <c r="F44" i="9"/>
  <c r="J44" i="9"/>
  <c r="N44" i="9"/>
  <c r="R44" i="9"/>
  <c r="F45" i="9"/>
  <c r="J45" i="9"/>
  <c r="N45" i="9"/>
  <c r="R45" i="9"/>
  <c r="F46" i="9"/>
  <c r="J46" i="9"/>
  <c r="N46" i="9"/>
  <c r="R46" i="9"/>
  <c r="F47" i="9"/>
  <c r="J47" i="9"/>
  <c r="N47" i="9"/>
  <c r="R47" i="9"/>
  <c r="F48" i="9"/>
  <c r="J48" i="9"/>
  <c r="N48" i="9"/>
  <c r="R48" i="9"/>
  <c r="F49" i="9"/>
  <c r="J49" i="9"/>
  <c r="N49" i="9"/>
  <c r="R49" i="9"/>
  <c r="F50" i="9"/>
  <c r="J50" i="9"/>
  <c r="N50" i="9"/>
  <c r="R50" i="9"/>
  <c r="F51" i="9"/>
  <c r="J51" i="9"/>
  <c r="N51" i="9"/>
  <c r="R51" i="9"/>
  <c r="F52" i="9"/>
  <c r="J52" i="9"/>
  <c r="N52" i="9"/>
  <c r="R52" i="9"/>
  <c r="F53" i="9"/>
  <c r="J53" i="9"/>
  <c r="N53" i="9"/>
  <c r="R53" i="9"/>
  <c r="F54" i="9"/>
  <c r="J54" i="9"/>
  <c r="N54" i="9"/>
  <c r="R54" i="9"/>
  <c r="F55" i="9"/>
  <c r="J55" i="9"/>
  <c r="N55" i="9"/>
  <c r="R55" i="9"/>
  <c r="F56" i="9"/>
  <c r="J56" i="9"/>
  <c r="N56" i="9"/>
  <c r="R56" i="9"/>
  <c r="F57" i="9"/>
  <c r="J57" i="9"/>
  <c r="N57" i="9"/>
  <c r="R57" i="9"/>
  <c r="F58" i="9"/>
  <c r="J58" i="9"/>
  <c r="N58" i="9"/>
  <c r="R58" i="9"/>
  <c r="F59" i="9"/>
  <c r="J59" i="9"/>
  <c r="N59" i="9"/>
  <c r="R59" i="9"/>
  <c r="F60" i="9"/>
  <c r="J60" i="9"/>
  <c r="N60" i="9"/>
  <c r="R60" i="9"/>
  <c r="F61" i="9"/>
  <c r="J61" i="9"/>
  <c r="N61" i="9"/>
  <c r="R61" i="9"/>
  <c r="F62" i="9"/>
  <c r="J62" i="9"/>
  <c r="N62" i="9"/>
  <c r="R62" i="9"/>
  <c r="F63" i="9"/>
  <c r="J63" i="9"/>
  <c r="N63" i="9"/>
  <c r="R63" i="9"/>
  <c r="F64" i="9"/>
  <c r="J64" i="9"/>
  <c r="N64" i="9"/>
  <c r="R64" i="9"/>
  <c r="F65" i="9"/>
  <c r="J65" i="9"/>
  <c r="N65" i="9"/>
  <c r="R65" i="9"/>
  <c r="F66" i="9"/>
  <c r="J66" i="9"/>
  <c r="N66" i="9"/>
  <c r="R66" i="9"/>
  <c r="F67" i="9"/>
  <c r="J67" i="9"/>
  <c r="N67" i="9"/>
  <c r="R67" i="9"/>
  <c r="F68" i="9"/>
  <c r="J68" i="9"/>
  <c r="N68" i="9"/>
  <c r="R68" i="9"/>
  <c r="F69" i="9"/>
  <c r="J69" i="9"/>
  <c r="N69" i="9"/>
  <c r="R69" i="9"/>
  <c r="F70" i="9"/>
  <c r="J70" i="9"/>
  <c r="N70" i="9"/>
  <c r="R70" i="9"/>
  <c r="F71" i="9"/>
  <c r="J71" i="9"/>
  <c r="N71" i="9"/>
  <c r="R71" i="9"/>
  <c r="F72" i="9"/>
  <c r="J72" i="9"/>
  <c r="N72" i="9"/>
  <c r="R72" i="9"/>
  <c r="F73" i="9"/>
  <c r="J73" i="9"/>
  <c r="N73" i="9"/>
  <c r="R73" i="9"/>
  <c r="F74" i="9"/>
  <c r="J74" i="9"/>
  <c r="N74" i="9"/>
  <c r="R74" i="9"/>
  <c r="F75" i="9"/>
  <c r="J75" i="9"/>
  <c r="N75" i="9"/>
  <c r="R75" i="9"/>
  <c r="F76" i="9"/>
  <c r="J76" i="9"/>
  <c r="N76" i="9"/>
  <c r="R76" i="9"/>
  <c r="F77" i="9"/>
  <c r="J77" i="9"/>
  <c r="N77" i="9"/>
  <c r="R77" i="9"/>
  <c r="F78" i="9"/>
  <c r="J78" i="9"/>
  <c r="N78" i="9"/>
  <c r="R78" i="9"/>
  <c r="F79" i="9"/>
  <c r="J79" i="9"/>
  <c r="N79" i="9"/>
  <c r="R79" i="9"/>
  <c r="F80" i="9"/>
  <c r="J80" i="9"/>
  <c r="N80" i="9"/>
  <c r="R80" i="9"/>
  <c r="F81" i="9"/>
  <c r="J81" i="9"/>
  <c r="N81" i="9"/>
  <c r="R81" i="9"/>
  <c r="F82" i="9"/>
  <c r="J82" i="9"/>
  <c r="N82" i="9"/>
  <c r="R82" i="9"/>
  <c r="F83" i="9"/>
  <c r="J83" i="9"/>
  <c r="N83" i="9"/>
  <c r="R83" i="9"/>
  <c r="F84" i="9"/>
  <c r="J84" i="9"/>
  <c r="N84" i="9"/>
  <c r="R84" i="9"/>
  <c r="F85" i="9"/>
  <c r="J85" i="9"/>
  <c r="N85" i="9"/>
  <c r="R85" i="9"/>
  <c r="F86" i="9"/>
  <c r="J86" i="9"/>
  <c r="N86" i="9"/>
  <c r="R86" i="9"/>
  <c r="F87" i="9"/>
  <c r="J87" i="9"/>
  <c r="N87" i="9"/>
  <c r="R87" i="9"/>
  <c r="F88" i="9"/>
  <c r="J88" i="9"/>
  <c r="N88" i="9"/>
  <c r="R88" i="9"/>
  <c r="F89" i="9"/>
  <c r="J89" i="9"/>
  <c r="N89" i="9"/>
  <c r="R89" i="9"/>
  <c r="F90" i="9"/>
  <c r="J90" i="9"/>
  <c r="N90" i="9"/>
  <c r="R90" i="9"/>
  <c r="F91" i="9"/>
  <c r="J91" i="9"/>
  <c r="N91" i="9"/>
  <c r="R91" i="9"/>
  <c r="F92" i="9"/>
  <c r="J92" i="9"/>
  <c r="N92" i="9"/>
  <c r="R92" i="9"/>
  <c r="F93" i="9"/>
  <c r="J93" i="9"/>
  <c r="N93" i="9"/>
  <c r="R93" i="9"/>
  <c r="F94" i="9"/>
  <c r="J94" i="9"/>
  <c r="N94" i="9"/>
  <c r="R94" i="9"/>
  <c r="F95" i="9"/>
  <c r="J95" i="9"/>
  <c r="N95" i="9"/>
  <c r="R95" i="9"/>
  <c r="F96" i="9"/>
  <c r="J96" i="9"/>
  <c r="N96" i="9"/>
  <c r="R96" i="9"/>
  <c r="F97" i="9"/>
  <c r="J97" i="9"/>
  <c r="N97" i="9"/>
  <c r="R97" i="9"/>
  <c r="F98" i="9"/>
  <c r="J98" i="9"/>
  <c r="N98" i="9"/>
  <c r="R98" i="9"/>
  <c r="F99" i="9"/>
  <c r="J99" i="9"/>
  <c r="N99" i="9"/>
  <c r="R99" i="9"/>
  <c r="F100" i="9"/>
  <c r="J100" i="9"/>
  <c r="N100" i="9"/>
  <c r="R100" i="9"/>
  <c r="F101" i="9"/>
  <c r="J101" i="9"/>
  <c r="N101" i="9"/>
  <c r="R101" i="9"/>
  <c r="F102" i="9"/>
  <c r="J102" i="9"/>
  <c r="N102" i="9"/>
  <c r="R102" i="9"/>
  <c r="F103" i="9"/>
  <c r="J103" i="9"/>
  <c r="N103" i="9"/>
  <c r="R103" i="9"/>
  <c r="F104" i="9"/>
  <c r="J104" i="9"/>
  <c r="N104" i="9"/>
  <c r="R104" i="9"/>
  <c r="F105" i="9"/>
  <c r="J105" i="9"/>
  <c r="N105" i="9"/>
  <c r="R105" i="9"/>
  <c r="F106" i="9"/>
  <c r="J106" i="9"/>
  <c r="N106" i="9"/>
  <c r="R106" i="9"/>
  <c r="F107" i="9"/>
  <c r="J107" i="9"/>
  <c r="N107" i="9"/>
  <c r="R107" i="9"/>
  <c r="F108" i="9"/>
  <c r="J108" i="9"/>
  <c r="N108" i="9"/>
  <c r="R108" i="9"/>
  <c r="F109" i="9"/>
  <c r="J109" i="9"/>
  <c r="N109" i="9"/>
  <c r="R109" i="9"/>
  <c r="F110" i="9"/>
  <c r="J110" i="9"/>
  <c r="N110" i="9"/>
  <c r="R110" i="9"/>
  <c r="F111" i="9"/>
  <c r="J111" i="9"/>
  <c r="N111" i="9"/>
  <c r="R111" i="9"/>
  <c r="F112" i="9"/>
  <c r="J112" i="9"/>
  <c r="N112" i="9"/>
  <c r="R112" i="9"/>
  <c r="F113" i="9"/>
  <c r="J113" i="9"/>
  <c r="N113" i="9"/>
  <c r="R113" i="9"/>
  <c r="F114" i="9"/>
  <c r="J114" i="9"/>
  <c r="N114" i="9"/>
  <c r="R114" i="9"/>
  <c r="F115" i="9"/>
  <c r="J115" i="9"/>
  <c r="N115" i="9"/>
  <c r="R115" i="9"/>
  <c r="F116" i="9"/>
  <c r="J116" i="9"/>
  <c r="N116" i="9"/>
  <c r="R116" i="9"/>
  <c r="F117" i="9"/>
  <c r="J117" i="9"/>
  <c r="N117" i="9"/>
  <c r="R117" i="9"/>
  <c r="F118" i="9"/>
  <c r="J118" i="9"/>
  <c r="N118" i="9"/>
  <c r="R118" i="9"/>
  <c r="F119" i="9"/>
  <c r="J119" i="9"/>
  <c r="N119" i="9"/>
  <c r="R119" i="9"/>
  <c r="F120" i="9"/>
  <c r="J120" i="9"/>
  <c r="N120" i="9"/>
  <c r="R120" i="9"/>
  <c r="F121" i="9"/>
  <c r="J121" i="9"/>
  <c r="N121" i="9"/>
  <c r="R121" i="9"/>
  <c r="F122" i="9"/>
  <c r="J122" i="9"/>
  <c r="N122" i="9"/>
  <c r="R122" i="9"/>
  <c r="F123" i="9"/>
  <c r="J123" i="9"/>
  <c r="N123" i="9"/>
  <c r="R123" i="9"/>
  <c r="F124" i="9"/>
  <c r="J124" i="9"/>
  <c r="N124" i="9"/>
  <c r="R124" i="9"/>
  <c r="F125" i="9"/>
  <c r="J125" i="9"/>
  <c r="N125" i="9"/>
  <c r="R125" i="9"/>
  <c r="F126" i="9"/>
  <c r="J126" i="9"/>
  <c r="N126" i="9"/>
  <c r="R126" i="9"/>
  <c r="F127" i="9"/>
  <c r="J127" i="9"/>
  <c r="N127" i="9"/>
  <c r="R127" i="9"/>
  <c r="F128" i="9"/>
  <c r="J128" i="9"/>
  <c r="N128" i="9"/>
  <c r="R128" i="9"/>
  <c r="F129" i="9"/>
  <c r="J129" i="9"/>
  <c r="N129" i="9"/>
  <c r="R129" i="9"/>
  <c r="F130" i="9"/>
  <c r="J130" i="9"/>
  <c r="N130" i="9"/>
  <c r="R130" i="9"/>
  <c r="F131" i="9"/>
  <c r="J131" i="9"/>
  <c r="N131" i="9"/>
  <c r="R131" i="9"/>
  <c r="F132" i="9"/>
  <c r="J132" i="9"/>
  <c r="N132" i="9"/>
  <c r="R132" i="9"/>
  <c r="F133" i="9"/>
  <c r="J133" i="9"/>
  <c r="N133" i="9"/>
  <c r="R133" i="9"/>
  <c r="F134" i="9"/>
  <c r="J134" i="9"/>
  <c r="N134" i="9"/>
  <c r="R134" i="9"/>
  <c r="F135" i="9"/>
  <c r="J135" i="9"/>
  <c r="N135" i="9"/>
  <c r="R135" i="9"/>
  <c r="F136" i="9"/>
  <c r="J136" i="9"/>
  <c r="N136" i="9"/>
  <c r="R136" i="9"/>
  <c r="F137" i="9"/>
  <c r="J137" i="9"/>
  <c r="N137" i="9"/>
  <c r="R137" i="9"/>
  <c r="F138" i="9"/>
  <c r="J138" i="9"/>
  <c r="N138" i="9"/>
  <c r="R138" i="9"/>
  <c r="F139" i="9"/>
  <c r="J139" i="9"/>
  <c r="N139" i="9"/>
  <c r="R139" i="9"/>
  <c r="F140" i="9"/>
  <c r="J140" i="9"/>
  <c r="N140" i="9"/>
  <c r="R140" i="9"/>
  <c r="F141" i="9"/>
  <c r="J141" i="9"/>
  <c r="N141" i="9"/>
  <c r="R141" i="9"/>
  <c r="F142" i="9"/>
  <c r="J142" i="9"/>
  <c r="N142" i="9"/>
  <c r="R142" i="9"/>
  <c r="F143" i="9"/>
  <c r="J143" i="9"/>
  <c r="N143" i="9"/>
  <c r="R143" i="9"/>
  <c r="F144" i="9"/>
  <c r="J144" i="9"/>
  <c r="N144" i="9"/>
  <c r="R144" i="9"/>
  <c r="F145" i="9"/>
  <c r="J145" i="9"/>
  <c r="N145" i="9"/>
  <c r="R145" i="9"/>
  <c r="F146" i="9"/>
  <c r="J146" i="9"/>
  <c r="N146" i="9"/>
  <c r="R146" i="9"/>
  <c r="F147" i="9"/>
  <c r="J147" i="9"/>
  <c r="N147" i="9"/>
  <c r="R147" i="9"/>
  <c r="F148" i="9"/>
  <c r="J148" i="9"/>
  <c r="N148" i="9"/>
  <c r="R148" i="9"/>
  <c r="F149" i="9"/>
  <c r="J149" i="9"/>
  <c r="N149" i="9"/>
  <c r="R149" i="9"/>
  <c r="F150" i="9"/>
  <c r="J150" i="9"/>
  <c r="N150" i="9"/>
  <c r="R150" i="9"/>
  <c r="F151" i="9"/>
  <c r="J151" i="9"/>
  <c r="N151" i="9"/>
  <c r="R151" i="9"/>
  <c r="F152" i="9"/>
  <c r="J152" i="9"/>
  <c r="N152" i="9"/>
  <c r="R152" i="9"/>
  <c r="F153" i="9"/>
  <c r="J153" i="9"/>
  <c r="N153" i="9"/>
  <c r="R153" i="9"/>
  <c r="F154" i="9"/>
  <c r="J154" i="9"/>
  <c r="N154" i="9"/>
  <c r="R154" i="9"/>
  <c r="F155" i="9"/>
  <c r="J155" i="9"/>
  <c r="N155" i="9"/>
  <c r="R155" i="9"/>
  <c r="F156" i="9"/>
  <c r="J156" i="9"/>
  <c r="N156" i="9"/>
  <c r="R156" i="9"/>
  <c r="F157" i="9"/>
  <c r="J157" i="9"/>
  <c r="N157" i="9"/>
  <c r="R157" i="9"/>
  <c r="F158" i="9"/>
  <c r="J158" i="9"/>
  <c r="N158" i="9"/>
  <c r="R158" i="9"/>
  <c r="F159" i="9"/>
  <c r="J159" i="9"/>
  <c r="N159" i="9"/>
  <c r="R159" i="9"/>
  <c r="F160" i="9"/>
  <c r="J160" i="9"/>
  <c r="N160" i="9"/>
  <c r="R160" i="9"/>
  <c r="F161" i="9"/>
  <c r="J161" i="9"/>
  <c r="N161" i="9"/>
  <c r="R161" i="9"/>
  <c r="F162" i="9"/>
  <c r="J162" i="9"/>
  <c r="N162" i="9"/>
  <c r="R162" i="9"/>
  <c r="F163" i="9"/>
  <c r="J163" i="9"/>
  <c r="N163" i="9"/>
  <c r="R163" i="9"/>
  <c r="F164" i="9"/>
  <c r="J164" i="9"/>
  <c r="N164" i="9"/>
  <c r="R164" i="9"/>
  <c r="F165" i="9"/>
  <c r="J165" i="9"/>
  <c r="N165" i="9"/>
  <c r="R165" i="9"/>
  <c r="F166" i="9"/>
  <c r="J166" i="9"/>
  <c r="N166" i="9"/>
  <c r="R166" i="9"/>
  <c r="F167" i="9"/>
  <c r="J167" i="9"/>
  <c r="N167" i="9"/>
  <c r="R167" i="9"/>
  <c r="F168" i="9"/>
  <c r="J168" i="9"/>
  <c r="N168" i="9"/>
  <c r="R168" i="9"/>
  <c r="F169" i="9"/>
  <c r="J169" i="9"/>
  <c r="N169" i="9"/>
  <c r="R169" i="9"/>
  <c r="F170" i="9"/>
  <c r="J170" i="9"/>
  <c r="N170" i="9"/>
  <c r="R170" i="9"/>
  <c r="F171" i="9"/>
  <c r="J171" i="9"/>
  <c r="N171" i="9"/>
  <c r="R171" i="9"/>
  <c r="F172" i="9"/>
  <c r="J172" i="9"/>
  <c r="N172" i="9"/>
  <c r="R172" i="9"/>
  <c r="F173" i="9"/>
  <c r="J173" i="9"/>
  <c r="N173" i="9"/>
  <c r="R173" i="9"/>
  <c r="F174" i="9"/>
  <c r="J174" i="9"/>
  <c r="N174" i="9"/>
  <c r="R174" i="9"/>
  <c r="F175" i="9"/>
  <c r="J175" i="9"/>
  <c r="N175" i="9"/>
  <c r="R175" i="9"/>
  <c r="F176" i="9"/>
  <c r="J176" i="9"/>
  <c r="N176" i="9"/>
  <c r="R176" i="9"/>
  <c r="F177" i="9"/>
  <c r="J177" i="9"/>
  <c r="N177" i="9"/>
  <c r="R177" i="9"/>
  <c r="F178" i="9"/>
  <c r="J178" i="9"/>
  <c r="N178" i="9"/>
  <c r="R178" i="9"/>
  <c r="F179" i="9"/>
  <c r="J179" i="9"/>
  <c r="N179" i="9"/>
  <c r="R179" i="9"/>
  <c r="F180" i="9"/>
  <c r="J180" i="9"/>
  <c r="N180" i="9"/>
  <c r="R180" i="9"/>
  <c r="F181" i="9"/>
  <c r="J181" i="9"/>
  <c r="N181" i="9"/>
  <c r="R181" i="9"/>
  <c r="F182" i="9"/>
  <c r="J182" i="9"/>
  <c r="N182" i="9"/>
  <c r="R182" i="9"/>
  <c r="F183" i="9"/>
  <c r="J183" i="9"/>
  <c r="N183" i="9"/>
  <c r="R183" i="9"/>
  <c r="F184" i="9"/>
  <c r="J184" i="9"/>
  <c r="N184" i="9"/>
  <c r="R184" i="9"/>
  <c r="F185" i="9"/>
  <c r="J185" i="9"/>
  <c r="N185" i="9"/>
  <c r="R185" i="9"/>
  <c r="F186" i="9"/>
  <c r="J186" i="9"/>
  <c r="N186" i="9"/>
  <c r="R186" i="9"/>
  <c r="F187" i="9"/>
  <c r="J187" i="9"/>
  <c r="N187" i="9"/>
  <c r="R187" i="9"/>
  <c r="F188" i="9"/>
  <c r="J188" i="9"/>
  <c r="N188" i="9"/>
  <c r="R188" i="9"/>
  <c r="F189" i="9"/>
  <c r="J189" i="9"/>
  <c r="N189" i="9"/>
  <c r="R189" i="9"/>
  <c r="F190" i="9"/>
  <c r="J190" i="9"/>
  <c r="N190" i="9"/>
  <c r="R190" i="9"/>
  <c r="F191" i="9"/>
  <c r="J191" i="9"/>
  <c r="N191" i="9"/>
  <c r="R191" i="9"/>
  <c r="F192" i="9"/>
  <c r="J192" i="9"/>
  <c r="N192" i="9"/>
  <c r="R192" i="9"/>
  <c r="F193" i="9"/>
  <c r="J193" i="9"/>
  <c r="N193" i="9"/>
  <c r="R193" i="9"/>
  <c r="F194" i="9"/>
  <c r="J194" i="9"/>
  <c r="N194" i="9"/>
  <c r="R194" i="9"/>
  <c r="F195" i="9"/>
  <c r="J195" i="9"/>
  <c r="N195" i="9"/>
  <c r="R195" i="9"/>
  <c r="F196" i="9"/>
  <c r="J196" i="9"/>
  <c r="N196" i="9"/>
  <c r="R196" i="9"/>
  <c r="F197" i="9"/>
  <c r="J197" i="9"/>
  <c r="N197" i="9"/>
  <c r="R197" i="9"/>
  <c r="F198" i="9"/>
  <c r="J198" i="9"/>
  <c r="N198" i="9"/>
  <c r="R198" i="9"/>
  <c r="F199" i="9"/>
  <c r="J199" i="9"/>
  <c r="N199" i="9"/>
  <c r="R199" i="9"/>
  <c r="F200" i="9"/>
  <c r="J200" i="9"/>
  <c r="N200" i="9"/>
  <c r="R200" i="9"/>
  <c r="F201" i="9"/>
  <c r="J201" i="9"/>
  <c r="N201" i="9"/>
  <c r="R201" i="9"/>
  <c r="F202" i="9"/>
  <c r="J202" i="9"/>
  <c r="N202" i="9"/>
  <c r="R202" i="9"/>
  <c r="F203" i="9"/>
  <c r="J203" i="9"/>
  <c r="N203" i="9"/>
  <c r="R203" i="9"/>
  <c r="F204" i="9"/>
  <c r="J204" i="9"/>
  <c r="N204" i="9"/>
  <c r="R204" i="9"/>
  <c r="F205" i="9"/>
  <c r="J205" i="9"/>
  <c r="N205" i="9"/>
  <c r="R205" i="9"/>
  <c r="F206" i="9"/>
  <c r="J206" i="9"/>
  <c r="N206" i="9"/>
  <c r="R206" i="9"/>
  <c r="F207" i="9"/>
  <c r="J207" i="9"/>
  <c r="N207" i="9"/>
  <c r="R207" i="9"/>
  <c r="F208" i="9"/>
  <c r="J208" i="9"/>
  <c r="N208" i="9"/>
  <c r="R208" i="9"/>
  <c r="F209" i="9"/>
  <c r="J209" i="9"/>
  <c r="N209" i="9"/>
  <c r="R209" i="9"/>
  <c r="F210" i="9"/>
  <c r="J210" i="9"/>
  <c r="N210" i="9"/>
  <c r="R210" i="9"/>
  <c r="F211" i="9"/>
  <c r="J211" i="9"/>
  <c r="N211" i="9"/>
  <c r="R211" i="9"/>
  <c r="F212" i="9"/>
  <c r="J212" i="9"/>
  <c r="N212" i="9"/>
  <c r="R212" i="9"/>
  <c r="F213" i="9"/>
  <c r="J213" i="9"/>
  <c r="N213" i="9"/>
  <c r="R213" i="9"/>
  <c r="F214" i="9"/>
  <c r="J214" i="9"/>
  <c r="N214" i="9"/>
  <c r="R214" i="9"/>
  <c r="F215" i="9"/>
  <c r="J215" i="9"/>
  <c r="N215" i="9"/>
  <c r="R215" i="9"/>
  <c r="F216" i="9"/>
  <c r="J216" i="9"/>
  <c r="N216" i="9"/>
  <c r="R216" i="9"/>
  <c r="F217" i="9"/>
  <c r="J217" i="9"/>
  <c r="N217" i="9"/>
  <c r="R217" i="9"/>
  <c r="F218" i="9"/>
  <c r="J218" i="9"/>
  <c r="N218" i="9"/>
  <c r="R218" i="9"/>
  <c r="F219" i="9"/>
  <c r="J219" i="9"/>
  <c r="N219" i="9"/>
  <c r="R219" i="9"/>
  <c r="F220" i="9"/>
  <c r="J220" i="9"/>
  <c r="N220" i="9"/>
  <c r="R220" i="9"/>
  <c r="F221" i="9"/>
  <c r="J221" i="9"/>
  <c r="N221" i="9"/>
  <c r="R221" i="9"/>
  <c r="F222" i="9"/>
  <c r="J222" i="9"/>
  <c r="N222" i="9"/>
  <c r="R222" i="9"/>
  <c r="F223" i="9"/>
  <c r="J223" i="9"/>
  <c r="N223" i="9"/>
  <c r="R223" i="9"/>
  <c r="F224" i="9"/>
  <c r="J224" i="9"/>
  <c r="N224" i="9"/>
  <c r="R224" i="9"/>
  <c r="F225" i="9"/>
  <c r="J225" i="9"/>
  <c r="N225" i="9"/>
  <c r="R225" i="9"/>
  <c r="F226" i="9"/>
  <c r="J226" i="9"/>
  <c r="N226" i="9"/>
  <c r="R226" i="9"/>
  <c r="F227" i="9"/>
  <c r="J227" i="9"/>
  <c r="N227" i="9"/>
  <c r="R227" i="9"/>
  <c r="F228" i="9"/>
  <c r="J228" i="9"/>
  <c r="N228" i="9"/>
  <c r="R228" i="9"/>
  <c r="F229" i="9"/>
  <c r="J229" i="9"/>
  <c r="N229" i="9"/>
  <c r="R229" i="9"/>
  <c r="F230" i="9"/>
  <c r="J230" i="9"/>
  <c r="N230" i="9"/>
  <c r="R230" i="9"/>
  <c r="F231" i="9"/>
  <c r="J231" i="9"/>
  <c r="N231" i="9"/>
  <c r="R231" i="9"/>
  <c r="F232" i="9"/>
  <c r="J232" i="9"/>
  <c r="N232" i="9"/>
  <c r="R232" i="9"/>
  <c r="F233" i="9"/>
  <c r="J233" i="9"/>
  <c r="N233" i="9"/>
  <c r="R233" i="9"/>
  <c r="F234" i="9"/>
  <c r="J234" i="9"/>
  <c r="N234" i="9"/>
  <c r="R234" i="9"/>
  <c r="F235" i="9"/>
  <c r="J235" i="9"/>
  <c r="N235" i="9"/>
  <c r="R235" i="9"/>
  <c r="F236" i="9"/>
  <c r="J236" i="9"/>
  <c r="N236" i="9"/>
  <c r="R236" i="9"/>
  <c r="F237" i="9"/>
  <c r="J237" i="9"/>
  <c r="N237" i="9"/>
  <c r="R237" i="9"/>
  <c r="F238" i="9"/>
  <c r="J238" i="9"/>
  <c r="N238" i="9"/>
  <c r="R238" i="9"/>
  <c r="F239" i="9"/>
  <c r="J239" i="9"/>
  <c r="N239" i="9"/>
  <c r="R239" i="9"/>
  <c r="F240" i="9"/>
  <c r="J240" i="9"/>
  <c r="N240" i="9"/>
  <c r="R240" i="9"/>
  <c r="F241" i="9"/>
  <c r="J241" i="9"/>
  <c r="N241" i="9"/>
  <c r="R241" i="9"/>
  <c r="F242" i="9"/>
  <c r="J242" i="9"/>
  <c r="N242" i="9"/>
  <c r="R242" i="9"/>
  <c r="F243" i="9"/>
  <c r="J243" i="9"/>
  <c r="N243" i="9"/>
  <c r="R243" i="9"/>
  <c r="F244" i="9"/>
  <c r="J244" i="9"/>
  <c r="N244" i="9"/>
  <c r="R244" i="9"/>
  <c r="F245" i="9"/>
  <c r="J245" i="9"/>
  <c r="N245" i="9"/>
  <c r="R245" i="9"/>
  <c r="F246" i="9"/>
  <c r="J246" i="9"/>
  <c r="N246" i="9"/>
  <c r="R246" i="9"/>
  <c r="F247" i="9"/>
  <c r="J247" i="9"/>
  <c r="N247" i="9"/>
  <c r="R247" i="9"/>
  <c r="F248" i="9"/>
  <c r="J248" i="9"/>
  <c r="N248" i="9"/>
  <c r="R248" i="9"/>
  <c r="F249" i="9"/>
  <c r="J249" i="9"/>
  <c r="N249" i="9"/>
  <c r="R249" i="9"/>
  <c r="F250" i="9"/>
  <c r="J250" i="9"/>
  <c r="N250" i="9"/>
  <c r="R250" i="9"/>
  <c r="F251" i="9"/>
  <c r="J251" i="9"/>
  <c r="N251" i="9"/>
  <c r="R251" i="9"/>
  <c r="F252" i="9"/>
  <c r="J252" i="9"/>
  <c r="N252" i="9"/>
  <c r="R252" i="9"/>
  <c r="F253" i="9"/>
  <c r="J253" i="9"/>
  <c r="N253" i="9"/>
  <c r="R253" i="9"/>
  <c r="F254" i="9"/>
  <c r="J254" i="9"/>
  <c r="N254" i="9"/>
  <c r="R254" i="9"/>
  <c r="F255" i="9"/>
  <c r="J255" i="9"/>
  <c r="N255" i="9"/>
  <c r="R255" i="9"/>
  <c r="F256" i="9"/>
  <c r="J256" i="9"/>
  <c r="N256" i="9"/>
  <c r="R256" i="9"/>
  <c r="F257" i="9"/>
  <c r="J257" i="9"/>
  <c r="N257" i="9"/>
  <c r="R257" i="9"/>
  <c r="F258" i="9"/>
  <c r="J258" i="9"/>
  <c r="N258" i="9"/>
  <c r="R258" i="9"/>
  <c r="F259" i="9"/>
  <c r="J259" i="9"/>
  <c r="N259" i="9"/>
  <c r="R259" i="9"/>
  <c r="F260" i="9"/>
  <c r="J260" i="9"/>
  <c r="N260" i="9"/>
  <c r="R260" i="9"/>
  <c r="F261" i="9"/>
  <c r="J261" i="9"/>
  <c r="N261" i="9"/>
  <c r="R261" i="9"/>
  <c r="F262" i="9"/>
  <c r="J262" i="9"/>
  <c r="N262" i="9"/>
  <c r="R262" i="9"/>
  <c r="F263" i="9"/>
  <c r="J263" i="9"/>
  <c r="N263" i="9"/>
  <c r="R263" i="9"/>
  <c r="F264" i="9"/>
  <c r="J264" i="9"/>
  <c r="N264" i="9"/>
  <c r="R264" i="9"/>
  <c r="F265" i="9"/>
  <c r="J265" i="9"/>
  <c r="N265" i="9"/>
  <c r="R265" i="9"/>
  <c r="F266" i="9"/>
  <c r="J266" i="9"/>
  <c r="N266" i="9"/>
  <c r="R266" i="9"/>
  <c r="F267" i="9"/>
  <c r="J267" i="9"/>
  <c r="N267" i="9"/>
  <c r="R267" i="9"/>
  <c r="F268" i="9"/>
  <c r="J268" i="9"/>
  <c r="N268" i="9"/>
  <c r="R268" i="9"/>
  <c r="F269" i="9"/>
  <c r="J269" i="9"/>
  <c r="N269" i="9"/>
  <c r="R269" i="9"/>
  <c r="F270" i="9"/>
  <c r="J270" i="9"/>
  <c r="N270" i="9"/>
  <c r="R270" i="9"/>
  <c r="F271" i="9"/>
  <c r="J271" i="9"/>
  <c r="N271" i="9"/>
  <c r="R271" i="9"/>
  <c r="F272" i="9"/>
  <c r="J272" i="9"/>
  <c r="N272" i="9"/>
  <c r="R272" i="9"/>
  <c r="F273" i="9"/>
  <c r="J273" i="9"/>
  <c r="N273" i="9"/>
  <c r="R273" i="9"/>
  <c r="F274" i="9"/>
  <c r="J274" i="9"/>
  <c r="N274" i="9"/>
  <c r="R274" i="9"/>
  <c r="F275" i="9"/>
  <c r="J275" i="9"/>
  <c r="N275" i="9"/>
  <c r="R275" i="9"/>
  <c r="F276" i="9"/>
  <c r="J276" i="9"/>
  <c r="N276" i="9"/>
  <c r="R276" i="9"/>
  <c r="F277" i="9"/>
  <c r="J277" i="9"/>
  <c r="N277" i="9"/>
  <c r="R277" i="9"/>
  <c r="F278" i="9"/>
  <c r="J278" i="9"/>
  <c r="N278" i="9"/>
  <c r="R278" i="9"/>
  <c r="F279" i="9"/>
  <c r="J279" i="9"/>
  <c r="N279" i="9"/>
  <c r="R279" i="9"/>
  <c r="F280" i="9"/>
  <c r="J280" i="9"/>
  <c r="N280" i="9"/>
  <c r="R280" i="9"/>
  <c r="F281" i="9"/>
  <c r="J281" i="9"/>
  <c r="N281" i="9"/>
  <c r="R281" i="9"/>
  <c r="F282" i="9"/>
  <c r="J282" i="9"/>
  <c r="N282" i="9"/>
  <c r="R282" i="9"/>
  <c r="F283" i="9"/>
  <c r="J283" i="9"/>
  <c r="N283" i="9"/>
  <c r="R283" i="9"/>
  <c r="F284" i="9"/>
  <c r="J284" i="9"/>
  <c r="N284" i="9"/>
  <c r="R284" i="9"/>
  <c r="F285" i="9"/>
  <c r="J285" i="9"/>
  <c r="N285" i="9"/>
  <c r="R285" i="9"/>
  <c r="F286" i="9"/>
  <c r="J286" i="9"/>
  <c r="N286" i="9"/>
  <c r="R286" i="9"/>
  <c r="F287" i="9"/>
  <c r="J287" i="9"/>
  <c r="N287" i="9"/>
  <c r="R287" i="9"/>
  <c r="F288" i="9"/>
  <c r="J288" i="9"/>
  <c r="N288" i="9"/>
  <c r="R288" i="9"/>
  <c r="F289" i="9"/>
  <c r="J289" i="9"/>
  <c r="N289" i="9"/>
  <c r="R289" i="9"/>
  <c r="F290" i="9"/>
  <c r="J290" i="9"/>
  <c r="N290" i="9"/>
  <c r="R290" i="9"/>
  <c r="F291" i="9"/>
  <c r="J291" i="9"/>
  <c r="N291" i="9"/>
  <c r="R291" i="9"/>
  <c r="F292" i="9"/>
  <c r="J292" i="9"/>
  <c r="N292" i="9"/>
  <c r="R292" i="9"/>
  <c r="F293" i="9"/>
  <c r="J293" i="9"/>
  <c r="N293" i="9"/>
  <c r="R293" i="9"/>
  <c r="F294" i="9"/>
  <c r="J294" i="9"/>
  <c r="N294" i="9"/>
  <c r="R294" i="9"/>
  <c r="F295" i="9"/>
  <c r="J295" i="9"/>
  <c r="N295" i="9"/>
  <c r="R295" i="9"/>
  <c r="F296" i="9"/>
  <c r="J296" i="9"/>
  <c r="N296" i="9"/>
  <c r="R296" i="9"/>
  <c r="F297" i="9"/>
  <c r="J297" i="9"/>
  <c r="N297" i="9"/>
  <c r="R297" i="9"/>
  <c r="F298" i="9"/>
  <c r="J298" i="9"/>
  <c r="N298" i="9"/>
  <c r="R298" i="9"/>
  <c r="F299" i="9"/>
  <c r="J299" i="9"/>
  <c r="N299" i="9"/>
  <c r="R299" i="9"/>
  <c r="F300" i="9"/>
  <c r="J300" i="9"/>
  <c r="N300" i="9"/>
  <c r="R300" i="9"/>
  <c r="F301" i="9"/>
  <c r="J301" i="9"/>
  <c r="N301" i="9"/>
  <c r="R301" i="9"/>
  <c r="F302" i="9"/>
  <c r="J302" i="9"/>
  <c r="N302" i="9"/>
  <c r="R302" i="9"/>
  <c r="F303" i="9"/>
  <c r="J303" i="9"/>
  <c r="N303" i="9"/>
  <c r="R303" i="9"/>
  <c r="F304" i="9"/>
  <c r="J304" i="9"/>
  <c r="N304" i="9"/>
  <c r="R304" i="9"/>
  <c r="F305" i="9"/>
  <c r="J305" i="9"/>
  <c r="N305" i="9"/>
  <c r="R305" i="9"/>
  <c r="F306" i="9"/>
  <c r="J306" i="9"/>
  <c r="N306" i="9"/>
  <c r="R306" i="9"/>
  <c r="F307" i="9"/>
  <c r="J307" i="9"/>
  <c r="N307" i="9"/>
  <c r="R307" i="9"/>
  <c r="F308" i="9"/>
  <c r="J308" i="9"/>
  <c r="N308" i="9"/>
  <c r="R308" i="9"/>
  <c r="F309" i="9"/>
  <c r="J309" i="9"/>
  <c r="N309" i="9"/>
  <c r="R309" i="9"/>
  <c r="F310" i="9"/>
  <c r="J310" i="9"/>
  <c r="N310" i="9"/>
  <c r="R310" i="9"/>
  <c r="F311" i="9"/>
  <c r="J311" i="9"/>
  <c r="N311" i="9"/>
  <c r="R311" i="9"/>
  <c r="F312" i="9"/>
  <c r="J312" i="9"/>
  <c r="N312" i="9"/>
  <c r="R312" i="9"/>
  <c r="F313" i="9"/>
  <c r="J313" i="9"/>
  <c r="N313" i="9"/>
  <c r="R313" i="9"/>
  <c r="F314" i="9"/>
  <c r="J314" i="9"/>
  <c r="N314" i="9"/>
  <c r="R314" i="9"/>
  <c r="F315" i="9"/>
  <c r="J315" i="9"/>
  <c r="N315" i="9"/>
  <c r="R315" i="9"/>
  <c r="F316" i="9"/>
  <c r="J316" i="9"/>
  <c r="N316" i="9"/>
  <c r="R316" i="9"/>
  <c r="F317" i="9"/>
  <c r="J317" i="9"/>
  <c r="N317" i="9"/>
  <c r="R317" i="9"/>
  <c r="F318" i="9"/>
  <c r="J318" i="9"/>
  <c r="N318" i="9"/>
  <c r="R318" i="9"/>
  <c r="F319" i="9"/>
  <c r="J319" i="9"/>
  <c r="N319" i="9"/>
  <c r="R319" i="9"/>
  <c r="F320" i="9"/>
  <c r="J320" i="9"/>
  <c r="N320" i="9"/>
  <c r="R320" i="9"/>
  <c r="F321" i="9"/>
  <c r="J321" i="9"/>
  <c r="N321" i="9"/>
  <c r="R321" i="9"/>
  <c r="F322" i="9"/>
  <c r="J322" i="9"/>
  <c r="N322" i="9"/>
  <c r="R322" i="9"/>
  <c r="F323" i="9"/>
  <c r="J323" i="9"/>
  <c r="N323" i="9"/>
  <c r="R323" i="9"/>
  <c r="F324" i="9"/>
  <c r="J324" i="9"/>
  <c r="N324" i="9"/>
  <c r="R324" i="9"/>
  <c r="F325" i="9"/>
  <c r="J325" i="9"/>
  <c r="N325" i="9"/>
  <c r="R325" i="9"/>
  <c r="F326" i="9"/>
  <c r="J326" i="9"/>
  <c r="N326" i="9"/>
  <c r="R326" i="9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F8" i="8"/>
  <c r="J8" i="8"/>
  <c r="N8" i="8"/>
  <c r="R8" i="8"/>
  <c r="F9" i="8"/>
  <c r="J9" i="8"/>
  <c r="N9" i="8"/>
  <c r="R9" i="8"/>
  <c r="F10" i="8"/>
  <c r="J10" i="8"/>
  <c r="N10" i="8"/>
  <c r="R10" i="8"/>
  <c r="F11" i="8"/>
  <c r="J11" i="8"/>
  <c r="N11" i="8"/>
  <c r="R11" i="8"/>
  <c r="F12" i="8"/>
  <c r="J12" i="8"/>
  <c r="N12" i="8"/>
  <c r="R12" i="8"/>
  <c r="F13" i="8"/>
  <c r="J13" i="8"/>
  <c r="N13" i="8"/>
  <c r="R13" i="8"/>
  <c r="F14" i="8"/>
  <c r="J14" i="8"/>
  <c r="N14" i="8"/>
  <c r="R14" i="8"/>
  <c r="F15" i="8"/>
  <c r="J15" i="8"/>
  <c r="N15" i="8"/>
  <c r="R15" i="8"/>
  <c r="F16" i="8"/>
  <c r="J16" i="8"/>
  <c r="N16" i="8"/>
  <c r="R16" i="8"/>
  <c r="F17" i="8"/>
  <c r="J17" i="8"/>
  <c r="N17" i="8"/>
  <c r="R17" i="8"/>
  <c r="F18" i="8"/>
  <c r="J18" i="8"/>
  <c r="N18" i="8"/>
  <c r="R18" i="8"/>
  <c r="F19" i="8"/>
  <c r="J19" i="8"/>
  <c r="N19" i="8"/>
  <c r="R19" i="8"/>
  <c r="F20" i="8"/>
  <c r="J20" i="8"/>
  <c r="N20" i="8"/>
  <c r="R20" i="8"/>
  <c r="F21" i="8"/>
  <c r="J21" i="8"/>
  <c r="N21" i="8"/>
  <c r="R21" i="8"/>
  <c r="F22" i="8"/>
  <c r="J22" i="8"/>
  <c r="N22" i="8"/>
  <c r="R22" i="8"/>
  <c r="F23" i="8"/>
  <c r="J23" i="8"/>
  <c r="N23" i="8"/>
  <c r="R23" i="8"/>
  <c r="F24" i="8"/>
  <c r="J24" i="8"/>
  <c r="N24" i="8"/>
  <c r="R24" i="8"/>
  <c r="F25" i="8"/>
  <c r="J25" i="8"/>
  <c r="N25" i="8"/>
  <c r="R25" i="8"/>
  <c r="F26" i="8"/>
  <c r="J26" i="8"/>
  <c r="N26" i="8"/>
  <c r="R26" i="8"/>
  <c r="F27" i="8"/>
  <c r="J27" i="8"/>
  <c r="N27" i="8"/>
  <c r="R27" i="8"/>
  <c r="F28" i="8"/>
  <c r="J28" i="8"/>
  <c r="N28" i="8"/>
  <c r="R28" i="8"/>
  <c r="F29" i="8"/>
  <c r="J29" i="8"/>
  <c r="N29" i="8"/>
  <c r="R29" i="8"/>
  <c r="F30" i="8"/>
  <c r="J30" i="8"/>
  <c r="N30" i="8"/>
  <c r="R30" i="8"/>
  <c r="F31" i="8"/>
  <c r="J31" i="8"/>
  <c r="N31" i="8"/>
  <c r="R31" i="8"/>
  <c r="F32" i="8"/>
  <c r="J32" i="8"/>
  <c r="N32" i="8"/>
  <c r="R32" i="8"/>
  <c r="F33" i="8"/>
  <c r="J33" i="8"/>
  <c r="N33" i="8"/>
  <c r="R33" i="8"/>
  <c r="F34" i="8"/>
  <c r="J34" i="8"/>
  <c r="N34" i="8"/>
  <c r="R34" i="8"/>
  <c r="F35" i="8"/>
  <c r="J35" i="8"/>
  <c r="N35" i="8"/>
  <c r="R35" i="8"/>
  <c r="F36" i="8"/>
  <c r="J36" i="8"/>
  <c r="N36" i="8"/>
  <c r="R36" i="8"/>
  <c r="F37" i="8"/>
  <c r="J37" i="8"/>
  <c r="N37" i="8"/>
  <c r="R37" i="8"/>
  <c r="F38" i="8"/>
  <c r="J38" i="8"/>
  <c r="N38" i="8"/>
  <c r="R38" i="8"/>
  <c r="F39" i="8"/>
  <c r="J39" i="8"/>
  <c r="N39" i="8"/>
  <c r="R39" i="8"/>
  <c r="F40" i="8"/>
  <c r="J40" i="8"/>
  <c r="N40" i="8"/>
  <c r="R40" i="8"/>
  <c r="F41" i="8"/>
  <c r="J41" i="8"/>
  <c r="N41" i="8"/>
  <c r="R41" i="8"/>
  <c r="F42" i="8"/>
  <c r="J42" i="8"/>
  <c r="N42" i="8"/>
  <c r="R42" i="8"/>
  <c r="F43" i="8"/>
  <c r="J43" i="8"/>
  <c r="N43" i="8"/>
  <c r="R43" i="8"/>
  <c r="F44" i="8"/>
  <c r="J44" i="8"/>
  <c r="N44" i="8"/>
  <c r="R44" i="8"/>
  <c r="F45" i="8"/>
  <c r="J45" i="8"/>
  <c r="N45" i="8"/>
  <c r="R45" i="8"/>
  <c r="F46" i="8"/>
  <c r="J46" i="8"/>
  <c r="N46" i="8"/>
  <c r="R46" i="8"/>
  <c r="F47" i="8"/>
  <c r="J47" i="8"/>
  <c r="N47" i="8"/>
  <c r="R47" i="8"/>
  <c r="F48" i="8"/>
  <c r="J48" i="8"/>
  <c r="N48" i="8"/>
  <c r="R48" i="8"/>
  <c r="F49" i="8"/>
  <c r="J49" i="8"/>
  <c r="N49" i="8"/>
  <c r="R49" i="8"/>
  <c r="F50" i="8"/>
  <c r="J50" i="8"/>
  <c r="N50" i="8"/>
  <c r="R50" i="8"/>
  <c r="F51" i="8"/>
  <c r="J51" i="8"/>
  <c r="N51" i="8"/>
  <c r="R51" i="8"/>
  <c r="F52" i="8"/>
  <c r="J52" i="8"/>
  <c r="N52" i="8"/>
  <c r="R52" i="8"/>
  <c r="F53" i="8"/>
  <c r="J53" i="8"/>
  <c r="N53" i="8"/>
  <c r="R53" i="8"/>
  <c r="F54" i="8"/>
  <c r="J54" i="8"/>
  <c r="N54" i="8"/>
  <c r="R54" i="8"/>
  <c r="F55" i="8"/>
  <c r="J55" i="8"/>
  <c r="N55" i="8"/>
  <c r="R55" i="8"/>
  <c r="F56" i="8"/>
  <c r="J56" i="8"/>
  <c r="N56" i="8"/>
  <c r="R56" i="8"/>
  <c r="F57" i="8"/>
  <c r="J57" i="8"/>
  <c r="N57" i="8"/>
  <c r="R57" i="8"/>
  <c r="F58" i="8"/>
  <c r="J58" i="8"/>
  <c r="N58" i="8"/>
  <c r="R58" i="8"/>
  <c r="F59" i="8"/>
  <c r="J59" i="8"/>
  <c r="N59" i="8"/>
  <c r="R59" i="8"/>
  <c r="F60" i="8"/>
  <c r="J60" i="8"/>
  <c r="N60" i="8"/>
  <c r="R60" i="8"/>
  <c r="F61" i="8"/>
  <c r="J61" i="8"/>
  <c r="N61" i="8"/>
  <c r="R61" i="8"/>
  <c r="F62" i="8"/>
  <c r="J62" i="8"/>
  <c r="N62" i="8"/>
  <c r="R62" i="8"/>
  <c r="F63" i="8"/>
  <c r="J63" i="8"/>
  <c r="N63" i="8"/>
  <c r="R63" i="8"/>
  <c r="F64" i="8"/>
  <c r="J64" i="8"/>
  <c r="N64" i="8"/>
  <c r="R64" i="8"/>
  <c r="F65" i="8"/>
  <c r="J65" i="8"/>
  <c r="N65" i="8"/>
  <c r="R65" i="8"/>
  <c r="F66" i="8"/>
  <c r="J66" i="8"/>
  <c r="N66" i="8"/>
  <c r="R66" i="8"/>
  <c r="F67" i="8"/>
  <c r="J67" i="8"/>
  <c r="N67" i="8"/>
  <c r="R67" i="8"/>
  <c r="F68" i="8"/>
  <c r="J68" i="8"/>
  <c r="N68" i="8"/>
  <c r="R68" i="8"/>
  <c r="F69" i="8"/>
  <c r="J69" i="8"/>
  <c r="N69" i="8"/>
  <c r="R69" i="8"/>
  <c r="F70" i="8"/>
  <c r="J70" i="8"/>
  <c r="N70" i="8"/>
  <c r="R70" i="8"/>
  <c r="F71" i="8"/>
  <c r="J71" i="8"/>
  <c r="N71" i="8"/>
  <c r="R71" i="8"/>
  <c r="F72" i="8"/>
  <c r="J72" i="8"/>
  <c r="N72" i="8"/>
  <c r="R72" i="8"/>
  <c r="F73" i="8"/>
  <c r="J73" i="8"/>
  <c r="N73" i="8"/>
  <c r="R73" i="8"/>
  <c r="F74" i="8"/>
  <c r="J74" i="8"/>
  <c r="N74" i="8"/>
  <c r="R74" i="8"/>
  <c r="F75" i="8"/>
  <c r="J75" i="8"/>
  <c r="N75" i="8"/>
  <c r="R75" i="8"/>
  <c r="F76" i="8"/>
  <c r="J76" i="8"/>
  <c r="N76" i="8"/>
  <c r="R76" i="8"/>
  <c r="F77" i="8"/>
  <c r="J77" i="8"/>
  <c r="N77" i="8"/>
  <c r="R77" i="8"/>
  <c r="F78" i="8"/>
  <c r="J78" i="8"/>
  <c r="N78" i="8"/>
  <c r="R78" i="8"/>
  <c r="F79" i="8"/>
  <c r="J79" i="8"/>
  <c r="N79" i="8"/>
  <c r="R79" i="8"/>
  <c r="F80" i="8"/>
  <c r="J80" i="8"/>
  <c r="N80" i="8"/>
  <c r="R80" i="8"/>
  <c r="F81" i="8"/>
  <c r="J81" i="8"/>
  <c r="N81" i="8"/>
  <c r="R81" i="8"/>
  <c r="F82" i="8"/>
  <c r="J82" i="8"/>
  <c r="N82" i="8"/>
  <c r="R82" i="8"/>
  <c r="F83" i="8"/>
  <c r="J83" i="8"/>
  <c r="N83" i="8"/>
  <c r="R83" i="8"/>
  <c r="F84" i="8"/>
  <c r="J84" i="8"/>
  <c r="N84" i="8"/>
  <c r="R84" i="8"/>
  <c r="F85" i="8"/>
  <c r="J85" i="8"/>
  <c r="N85" i="8"/>
  <c r="R85" i="8"/>
  <c r="F86" i="8"/>
  <c r="J86" i="8"/>
  <c r="N86" i="8"/>
  <c r="R86" i="8"/>
  <c r="F87" i="8"/>
  <c r="J87" i="8"/>
  <c r="N87" i="8"/>
  <c r="R87" i="8"/>
  <c r="F88" i="8"/>
  <c r="J88" i="8"/>
  <c r="N88" i="8"/>
  <c r="R88" i="8"/>
  <c r="F89" i="8"/>
  <c r="J89" i="8"/>
  <c r="N89" i="8"/>
  <c r="R89" i="8"/>
  <c r="F90" i="8"/>
  <c r="J90" i="8"/>
  <c r="N90" i="8"/>
  <c r="R90" i="8"/>
  <c r="F91" i="8"/>
  <c r="J91" i="8"/>
  <c r="N91" i="8"/>
  <c r="R91" i="8"/>
  <c r="F92" i="8"/>
  <c r="J92" i="8"/>
  <c r="N92" i="8"/>
  <c r="R92" i="8"/>
  <c r="F93" i="8"/>
  <c r="J93" i="8"/>
  <c r="N93" i="8"/>
  <c r="R93" i="8"/>
  <c r="F94" i="8"/>
  <c r="J94" i="8"/>
  <c r="N94" i="8"/>
  <c r="R94" i="8"/>
  <c r="F95" i="8"/>
  <c r="J95" i="8"/>
  <c r="N95" i="8"/>
  <c r="R95" i="8"/>
  <c r="F96" i="8"/>
  <c r="J96" i="8"/>
  <c r="N96" i="8"/>
  <c r="R96" i="8"/>
  <c r="F97" i="8"/>
  <c r="J97" i="8"/>
  <c r="N97" i="8"/>
  <c r="R97" i="8"/>
  <c r="F98" i="8"/>
  <c r="J98" i="8"/>
  <c r="N98" i="8"/>
  <c r="R98" i="8"/>
  <c r="F99" i="8"/>
  <c r="J99" i="8"/>
  <c r="N99" i="8"/>
  <c r="R99" i="8"/>
  <c r="F100" i="8"/>
  <c r="J100" i="8"/>
  <c r="N100" i="8"/>
  <c r="R100" i="8"/>
  <c r="F101" i="8"/>
  <c r="J101" i="8"/>
  <c r="N101" i="8"/>
  <c r="R101" i="8"/>
  <c r="F102" i="8"/>
  <c r="J102" i="8"/>
  <c r="N102" i="8"/>
  <c r="R102" i="8"/>
  <c r="F103" i="8"/>
  <c r="J103" i="8"/>
  <c r="N103" i="8"/>
  <c r="R103" i="8"/>
  <c r="F104" i="8"/>
  <c r="J104" i="8"/>
  <c r="N104" i="8"/>
  <c r="R104" i="8"/>
  <c r="F105" i="8"/>
  <c r="J105" i="8"/>
  <c r="N105" i="8"/>
  <c r="R105" i="8"/>
  <c r="F106" i="8"/>
  <c r="J106" i="8"/>
  <c r="N106" i="8"/>
  <c r="R106" i="8"/>
  <c r="F107" i="8"/>
  <c r="J107" i="8"/>
  <c r="N107" i="8"/>
  <c r="R107" i="8"/>
  <c r="F108" i="8"/>
  <c r="J108" i="8"/>
  <c r="N108" i="8"/>
  <c r="R108" i="8"/>
  <c r="F109" i="8"/>
  <c r="J109" i="8"/>
  <c r="N109" i="8"/>
  <c r="R109" i="8"/>
  <c r="F110" i="8"/>
  <c r="J110" i="8"/>
  <c r="N110" i="8"/>
  <c r="R110" i="8"/>
  <c r="F111" i="8"/>
  <c r="J111" i="8"/>
  <c r="N111" i="8"/>
  <c r="R111" i="8"/>
  <c r="F112" i="8"/>
  <c r="J112" i="8"/>
  <c r="N112" i="8"/>
  <c r="R112" i="8"/>
  <c r="F113" i="8"/>
  <c r="J113" i="8"/>
  <c r="N113" i="8"/>
  <c r="R113" i="8"/>
  <c r="F114" i="8"/>
  <c r="J114" i="8"/>
  <c r="N114" i="8"/>
  <c r="R114" i="8"/>
  <c r="F115" i="8"/>
  <c r="J115" i="8"/>
  <c r="N115" i="8"/>
  <c r="R115" i="8"/>
  <c r="F116" i="8"/>
  <c r="J116" i="8"/>
  <c r="N116" i="8"/>
  <c r="R116" i="8"/>
  <c r="F117" i="8"/>
  <c r="J117" i="8"/>
  <c r="N117" i="8"/>
  <c r="R117" i="8"/>
  <c r="F118" i="8"/>
  <c r="J118" i="8"/>
  <c r="N118" i="8"/>
  <c r="R118" i="8"/>
  <c r="F119" i="8"/>
  <c r="J119" i="8"/>
  <c r="N119" i="8"/>
  <c r="R119" i="8"/>
  <c r="F120" i="8"/>
  <c r="J120" i="8"/>
  <c r="N120" i="8"/>
  <c r="R120" i="8"/>
  <c r="F121" i="8"/>
  <c r="J121" i="8"/>
  <c r="N121" i="8"/>
  <c r="R121" i="8"/>
  <c r="F122" i="8"/>
  <c r="J122" i="8"/>
  <c r="N122" i="8"/>
  <c r="R122" i="8"/>
  <c r="F123" i="8"/>
  <c r="J123" i="8"/>
  <c r="N123" i="8"/>
  <c r="R123" i="8"/>
  <c r="F124" i="8"/>
  <c r="J124" i="8"/>
  <c r="N124" i="8"/>
  <c r="R124" i="8"/>
  <c r="F125" i="8"/>
  <c r="J125" i="8"/>
  <c r="N125" i="8"/>
  <c r="R125" i="8"/>
  <c r="F126" i="8"/>
  <c r="J126" i="8"/>
  <c r="N126" i="8"/>
  <c r="R126" i="8"/>
  <c r="F127" i="8"/>
  <c r="J127" i="8"/>
  <c r="N127" i="8"/>
  <c r="R127" i="8"/>
  <c r="F128" i="8"/>
  <c r="J128" i="8"/>
  <c r="N128" i="8"/>
  <c r="R128" i="8"/>
  <c r="F129" i="8"/>
  <c r="J129" i="8"/>
  <c r="N129" i="8"/>
  <c r="R129" i="8"/>
  <c r="F130" i="8"/>
  <c r="J130" i="8"/>
  <c r="N130" i="8"/>
  <c r="R130" i="8"/>
  <c r="F131" i="8"/>
  <c r="J131" i="8"/>
  <c r="N131" i="8"/>
  <c r="R131" i="8"/>
  <c r="F132" i="8"/>
  <c r="J132" i="8"/>
  <c r="N132" i="8"/>
  <c r="R132" i="8"/>
  <c r="F133" i="8"/>
  <c r="J133" i="8"/>
  <c r="N133" i="8"/>
  <c r="R133" i="8"/>
  <c r="F134" i="8"/>
  <c r="J134" i="8"/>
  <c r="N134" i="8"/>
  <c r="R134" i="8"/>
  <c r="F135" i="8"/>
  <c r="J135" i="8"/>
  <c r="N135" i="8"/>
  <c r="R135" i="8"/>
  <c r="F136" i="8"/>
  <c r="J136" i="8"/>
  <c r="N136" i="8"/>
  <c r="R136" i="8"/>
  <c r="F137" i="8"/>
  <c r="J137" i="8"/>
  <c r="N137" i="8"/>
  <c r="R137" i="8"/>
  <c r="F138" i="8"/>
  <c r="J138" i="8"/>
  <c r="N138" i="8"/>
  <c r="R138" i="8"/>
  <c r="F139" i="8"/>
  <c r="J139" i="8"/>
  <c r="N139" i="8"/>
  <c r="R139" i="8"/>
  <c r="F140" i="8"/>
  <c r="J140" i="8"/>
  <c r="N140" i="8"/>
  <c r="R140" i="8"/>
  <c r="F141" i="8"/>
  <c r="J141" i="8"/>
  <c r="N141" i="8"/>
  <c r="R141" i="8"/>
  <c r="F142" i="8"/>
  <c r="J142" i="8"/>
  <c r="N142" i="8"/>
  <c r="R142" i="8"/>
  <c r="F143" i="8"/>
  <c r="J143" i="8"/>
  <c r="N143" i="8"/>
  <c r="R143" i="8"/>
  <c r="F144" i="8"/>
  <c r="J144" i="8"/>
  <c r="N144" i="8"/>
  <c r="R144" i="8"/>
  <c r="F145" i="8"/>
  <c r="J145" i="8"/>
  <c r="N145" i="8"/>
  <c r="R145" i="8"/>
  <c r="F146" i="8"/>
  <c r="J146" i="8"/>
  <c r="N146" i="8"/>
  <c r="R146" i="8"/>
  <c r="F147" i="8"/>
  <c r="J147" i="8"/>
  <c r="N147" i="8"/>
  <c r="R147" i="8"/>
  <c r="F148" i="8"/>
  <c r="J148" i="8"/>
  <c r="N148" i="8"/>
  <c r="R148" i="8"/>
  <c r="F149" i="8"/>
  <c r="J149" i="8"/>
  <c r="N149" i="8"/>
  <c r="R149" i="8"/>
  <c r="F150" i="8"/>
  <c r="J150" i="8"/>
  <c r="N150" i="8"/>
  <c r="R150" i="8"/>
  <c r="F151" i="8"/>
  <c r="J151" i="8"/>
  <c r="N151" i="8"/>
  <c r="R151" i="8"/>
  <c r="F152" i="8"/>
  <c r="J152" i="8"/>
  <c r="N152" i="8"/>
  <c r="R152" i="8"/>
  <c r="F153" i="8"/>
  <c r="J153" i="8"/>
  <c r="N153" i="8"/>
  <c r="R153" i="8"/>
  <c r="F154" i="8"/>
  <c r="J154" i="8"/>
  <c r="N154" i="8"/>
  <c r="R154" i="8"/>
  <c r="F155" i="8"/>
  <c r="J155" i="8"/>
  <c r="N155" i="8"/>
  <c r="R155" i="8"/>
  <c r="F156" i="8"/>
  <c r="J156" i="8"/>
  <c r="N156" i="8"/>
  <c r="R156" i="8"/>
  <c r="F157" i="8"/>
  <c r="J157" i="8"/>
  <c r="N157" i="8"/>
  <c r="R157" i="8"/>
  <c r="F158" i="8"/>
  <c r="J158" i="8"/>
  <c r="N158" i="8"/>
  <c r="R158" i="8"/>
  <c r="F159" i="8"/>
  <c r="J159" i="8"/>
  <c r="N159" i="8"/>
  <c r="R159" i="8"/>
  <c r="F160" i="8"/>
  <c r="J160" i="8"/>
  <c r="N160" i="8"/>
  <c r="R160" i="8"/>
  <c r="F161" i="8"/>
  <c r="J161" i="8"/>
  <c r="N161" i="8"/>
  <c r="R161" i="8"/>
  <c r="F162" i="8"/>
  <c r="J162" i="8"/>
  <c r="N162" i="8"/>
  <c r="R162" i="8"/>
  <c r="F163" i="8"/>
  <c r="J163" i="8"/>
  <c r="N163" i="8"/>
  <c r="R163" i="8"/>
  <c r="F164" i="8"/>
  <c r="J164" i="8"/>
  <c r="N164" i="8"/>
  <c r="R164" i="8"/>
  <c r="F165" i="8"/>
  <c r="J165" i="8"/>
  <c r="N165" i="8"/>
  <c r="R165" i="8"/>
  <c r="F166" i="8"/>
  <c r="J166" i="8"/>
  <c r="N166" i="8"/>
  <c r="R166" i="8"/>
  <c r="F167" i="8"/>
  <c r="J167" i="8"/>
  <c r="N167" i="8"/>
  <c r="R167" i="8"/>
  <c r="F168" i="8"/>
  <c r="J168" i="8"/>
  <c r="N168" i="8"/>
  <c r="R168" i="8"/>
  <c r="F169" i="8"/>
  <c r="J169" i="8"/>
  <c r="N169" i="8"/>
  <c r="R169" i="8"/>
  <c r="F170" i="8"/>
  <c r="J170" i="8"/>
  <c r="N170" i="8"/>
  <c r="R170" i="8"/>
  <c r="F171" i="8"/>
  <c r="J171" i="8"/>
  <c r="N171" i="8"/>
  <c r="R171" i="8"/>
  <c r="F172" i="8"/>
  <c r="J172" i="8"/>
  <c r="N172" i="8"/>
  <c r="R172" i="8"/>
  <c r="F173" i="8"/>
  <c r="J173" i="8"/>
  <c r="N173" i="8"/>
  <c r="R173" i="8"/>
  <c r="F174" i="8"/>
  <c r="J174" i="8"/>
  <c r="N174" i="8"/>
  <c r="R174" i="8"/>
  <c r="F175" i="8"/>
  <c r="J175" i="8"/>
  <c r="N175" i="8"/>
  <c r="R175" i="8"/>
  <c r="F176" i="8"/>
  <c r="J176" i="8"/>
  <c r="N176" i="8"/>
  <c r="R176" i="8"/>
  <c r="F177" i="8"/>
  <c r="J177" i="8"/>
  <c r="N177" i="8"/>
  <c r="R177" i="8"/>
  <c r="F178" i="8"/>
  <c r="J178" i="8"/>
  <c r="N178" i="8"/>
  <c r="R178" i="8"/>
  <c r="F179" i="8"/>
  <c r="J179" i="8"/>
  <c r="N179" i="8"/>
  <c r="R179" i="8"/>
  <c r="F180" i="8"/>
  <c r="J180" i="8"/>
  <c r="N180" i="8"/>
  <c r="R180" i="8"/>
  <c r="F181" i="8"/>
  <c r="J181" i="8"/>
  <c r="N181" i="8"/>
  <c r="R181" i="8"/>
  <c r="F182" i="8"/>
  <c r="J182" i="8"/>
  <c r="N182" i="8"/>
  <c r="R182" i="8"/>
  <c r="F183" i="8"/>
  <c r="J183" i="8"/>
  <c r="N183" i="8"/>
  <c r="R183" i="8"/>
  <c r="F184" i="8"/>
  <c r="J184" i="8"/>
  <c r="N184" i="8"/>
  <c r="R184" i="8"/>
  <c r="F185" i="8"/>
  <c r="J185" i="8"/>
  <c r="N185" i="8"/>
  <c r="R185" i="8"/>
  <c r="F186" i="8"/>
  <c r="J186" i="8"/>
  <c r="N186" i="8"/>
  <c r="R186" i="8"/>
  <c r="F187" i="8"/>
  <c r="J187" i="8"/>
  <c r="N187" i="8"/>
  <c r="R187" i="8"/>
  <c r="F188" i="8"/>
  <c r="J188" i="8"/>
  <c r="N188" i="8"/>
  <c r="R188" i="8"/>
  <c r="F189" i="8"/>
  <c r="J189" i="8"/>
  <c r="N189" i="8"/>
  <c r="R189" i="8"/>
  <c r="F190" i="8"/>
  <c r="J190" i="8"/>
  <c r="N190" i="8"/>
  <c r="R190" i="8"/>
  <c r="F191" i="8"/>
  <c r="J191" i="8"/>
  <c r="N191" i="8"/>
  <c r="R191" i="8"/>
  <c r="F192" i="8"/>
  <c r="J192" i="8"/>
  <c r="N192" i="8"/>
  <c r="R192" i="8"/>
  <c r="F193" i="8"/>
  <c r="J193" i="8"/>
  <c r="N193" i="8"/>
  <c r="R193" i="8"/>
  <c r="F194" i="8"/>
  <c r="J194" i="8"/>
  <c r="N194" i="8"/>
  <c r="R194" i="8"/>
  <c r="F195" i="8"/>
  <c r="J195" i="8"/>
  <c r="N195" i="8"/>
  <c r="R195" i="8"/>
  <c r="F196" i="8"/>
  <c r="J196" i="8"/>
  <c r="N196" i="8"/>
  <c r="R196" i="8"/>
  <c r="F197" i="8"/>
  <c r="J197" i="8"/>
  <c r="N197" i="8"/>
  <c r="R197" i="8"/>
  <c r="F198" i="8"/>
  <c r="J198" i="8"/>
  <c r="N198" i="8"/>
  <c r="R198" i="8"/>
  <c r="F199" i="8"/>
  <c r="J199" i="8"/>
  <c r="N199" i="8"/>
  <c r="R199" i="8"/>
  <c r="F200" i="8"/>
  <c r="J200" i="8"/>
  <c r="N200" i="8"/>
  <c r="R200" i="8"/>
  <c r="F201" i="8"/>
  <c r="J201" i="8"/>
  <c r="N201" i="8"/>
  <c r="R201" i="8"/>
  <c r="F202" i="8"/>
  <c r="J202" i="8"/>
  <c r="N202" i="8"/>
  <c r="R202" i="8"/>
  <c r="F203" i="8"/>
  <c r="J203" i="8"/>
  <c r="N203" i="8"/>
  <c r="R203" i="8"/>
  <c r="F204" i="8"/>
  <c r="J204" i="8"/>
  <c r="N204" i="8"/>
  <c r="R204" i="8"/>
  <c r="F205" i="8"/>
  <c r="J205" i="8"/>
  <c r="N205" i="8"/>
  <c r="R205" i="8"/>
  <c r="F206" i="8"/>
  <c r="J206" i="8"/>
  <c r="N206" i="8"/>
  <c r="R206" i="8"/>
  <c r="F207" i="8"/>
  <c r="J207" i="8"/>
  <c r="N207" i="8"/>
  <c r="R207" i="8"/>
  <c r="F208" i="8"/>
  <c r="J208" i="8"/>
  <c r="N208" i="8"/>
  <c r="R208" i="8"/>
  <c r="F209" i="8"/>
  <c r="J209" i="8"/>
  <c r="N209" i="8"/>
  <c r="R209" i="8"/>
  <c r="F210" i="8"/>
  <c r="J210" i="8"/>
  <c r="N210" i="8"/>
  <c r="R210" i="8"/>
  <c r="F211" i="8"/>
  <c r="J211" i="8"/>
  <c r="N211" i="8"/>
  <c r="R211" i="8"/>
  <c r="F212" i="8"/>
  <c r="J212" i="8"/>
  <c r="N212" i="8"/>
  <c r="R212" i="8"/>
  <c r="F213" i="8"/>
  <c r="J213" i="8"/>
  <c r="N213" i="8"/>
  <c r="R213" i="8"/>
  <c r="F214" i="8"/>
  <c r="J214" i="8"/>
  <c r="N214" i="8"/>
  <c r="R214" i="8"/>
  <c r="F215" i="8"/>
  <c r="J215" i="8"/>
  <c r="N215" i="8"/>
  <c r="R215" i="8"/>
  <c r="F216" i="8"/>
  <c r="J216" i="8"/>
  <c r="N216" i="8"/>
  <c r="R216" i="8"/>
  <c r="F217" i="8"/>
  <c r="J217" i="8"/>
  <c r="N217" i="8"/>
  <c r="R217" i="8"/>
  <c r="F218" i="8"/>
  <c r="J218" i="8"/>
  <c r="N218" i="8"/>
  <c r="R218" i="8"/>
  <c r="F219" i="8"/>
  <c r="J219" i="8"/>
  <c r="N219" i="8"/>
  <c r="R219" i="8"/>
  <c r="F220" i="8"/>
  <c r="J220" i="8"/>
  <c r="N220" i="8"/>
  <c r="R220" i="8"/>
  <c r="F221" i="8"/>
  <c r="J221" i="8"/>
  <c r="N221" i="8"/>
  <c r="R221" i="8"/>
  <c r="F222" i="8"/>
  <c r="J222" i="8"/>
  <c r="N222" i="8"/>
  <c r="R222" i="8"/>
  <c r="F223" i="8"/>
  <c r="J223" i="8"/>
  <c r="N223" i="8"/>
  <c r="R223" i="8"/>
  <c r="F224" i="8"/>
  <c r="J224" i="8"/>
  <c r="N224" i="8"/>
  <c r="R224" i="8"/>
  <c r="F225" i="8"/>
  <c r="J225" i="8"/>
  <c r="N225" i="8"/>
  <c r="R225" i="8"/>
  <c r="F226" i="8"/>
  <c r="J226" i="8"/>
  <c r="N226" i="8"/>
  <c r="R226" i="8"/>
  <c r="F227" i="8"/>
  <c r="J227" i="8"/>
  <c r="N227" i="8"/>
  <c r="R227" i="8"/>
  <c r="F228" i="8"/>
  <c r="J228" i="8"/>
  <c r="N228" i="8"/>
  <c r="R228" i="8"/>
  <c r="F229" i="8"/>
  <c r="J229" i="8"/>
  <c r="N229" i="8"/>
  <c r="R229" i="8"/>
  <c r="F230" i="8"/>
  <c r="J230" i="8"/>
  <c r="N230" i="8"/>
  <c r="R230" i="8"/>
  <c r="F231" i="8"/>
  <c r="J231" i="8"/>
  <c r="N231" i="8"/>
  <c r="R231" i="8"/>
  <c r="F232" i="8"/>
  <c r="J232" i="8"/>
  <c r="N232" i="8"/>
  <c r="R232" i="8"/>
  <c r="F233" i="8"/>
  <c r="J233" i="8"/>
  <c r="N233" i="8"/>
  <c r="R233" i="8"/>
  <c r="F234" i="8"/>
  <c r="J234" i="8"/>
  <c r="N234" i="8"/>
  <c r="R234" i="8"/>
  <c r="F235" i="8"/>
  <c r="J235" i="8"/>
  <c r="N235" i="8"/>
  <c r="R235" i="8"/>
  <c r="F236" i="8"/>
  <c r="J236" i="8"/>
  <c r="N236" i="8"/>
  <c r="R236" i="8"/>
  <c r="F237" i="8"/>
  <c r="J237" i="8"/>
  <c r="N237" i="8"/>
  <c r="R237" i="8"/>
  <c r="F238" i="8"/>
  <c r="J238" i="8"/>
  <c r="N238" i="8"/>
  <c r="R238" i="8"/>
  <c r="F239" i="8"/>
  <c r="J239" i="8"/>
  <c r="N239" i="8"/>
  <c r="R239" i="8"/>
  <c r="F240" i="8"/>
  <c r="J240" i="8"/>
  <c r="N240" i="8"/>
  <c r="R240" i="8"/>
  <c r="F241" i="8"/>
  <c r="J241" i="8"/>
  <c r="N241" i="8"/>
  <c r="R241" i="8"/>
  <c r="F242" i="8"/>
  <c r="J242" i="8"/>
  <c r="N242" i="8"/>
  <c r="R242" i="8"/>
  <c r="F243" i="8"/>
  <c r="J243" i="8"/>
  <c r="N243" i="8"/>
  <c r="R243" i="8"/>
  <c r="F244" i="8"/>
  <c r="J244" i="8"/>
  <c r="N244" i="8"/>
  <c r="R244" i="8"/>
  <c r="F245" i="8"/>
  <c r="J245" i="8"/>
  <c r="N245" i="8"/>
  <c r="R245" i="8"/>
  <c r="F246" i="8"/>
  <c r="J246" i="8"/>
  <c r="N246" i="8"/>
  <c r="R246" i="8"/>
  <c r="F247" i="8"/>
  <c r="J247" i="8"/>
  <c r="N247" i="8"/>
  <c r="R247" i="8"/>
  <c r="F248" i="8"/>
  <c r="J248" i="8"/>
  <c r="N248" i="8"/>
  <c r="R248" i="8"/>
  <c r="F249" i="8"/>
  <c r="J249" i="8"/>
  <c r="N249" i="8"/>
  <c r="R249" i="8"/>
  <c r="F250" i="8"/>
  <c r="J250" i="8"/>
  <c r="N250" i="8"/>
  <c r="R250" i="8"/>
  <c r="F251" i="8"/>
  <c r="J251" i="8"/>
  <c r="N251" i="8"/>
  <c r="R251" i="8"/>
  <c r="F252" i="8"/>
  <c r="J252" i="8"/>
  <c r="N252" i="8"/>
  <c r="R252" i="8"/>
  <c r="F253" i="8"/>
  <c r="J253" i="8"/>
  <c r="N253" i="8"/>
  <c r="R253" i="8"/>
  <c r="F254" i="8"/>
  <c r="J254" i="8"/>
  <c r="N254" i="8"/>
  <c r="R254" i="8"/>
  <c r="F255" i="8"/>
  <c r="J255" i="8"/>
  <c r="N255" i="8"/>
  <c r="R255" i="8"/>
  <c r="F256" i="8"/>
  <c r="J256" i="8"/>
  <c r="N256" i="8"/>
  <c r="R256" i="8"/>
  <c r="F257" i="8"/>
  <c r="J257" i="8"/>
  <c r="N257" i="8"/>
  <c r="R257" i="8"/>
  <c r="F258" i="8"/>
  <c r="J258" i="8"/>
  <c r="N258" i="8"/>
  <c r="R258" i="8"/>
  <c r="F259" i="8"/>
  <c r="J259" i="8"/>
  <c r="N259" i="8"/>
  <c r="R259" i="8"/>
  <c r="F260" i="8"/>
  <c r="J260" i="8"/>
  <c r="N260" i="8"/>
  <c r="R260" i="8"/>
  <c r="F261" i="8"/>
  <c r="J261" i="8"/>
  <c r="N261" i="8"/>
  <c r="R261" i="8"/>
  <c r="F262" i="8"/>
  <c r="J262" i="8"/>
  <c r="N262" i="8"/>
  <c r="R262" i="8"/>
  <c r="F263" i="8"/>
  <c r="J263" i="8"/>
  <c r="N263" i="8"/>
  <c r="R263" i="8"/>
  <c r="F264" i="8"/>
  <c r="J264" i="8"/>
  <c r="N264" i="8"/>
  <c r="R264" i="8"/>
  <c r="F265" i="8"/>
  <c r="J265" i="8"/>
  <c r="N265" i="8"/>
  <c r="R265" i="8"/>
  <c r="F266" i="8"/>
  <c r="J266" i="8"/>
  <c r="N266" i="8"/>
  <c r="R266" i="8"/>
  <c r="F267" i="8"/>
  <c r="J267" i="8"/>
  <c r="N267" i="8"/>
  <c r="R267" i="8"/>
  <c r="F268" i="8"/>
  <c r="J268" i="8"/>
  <c r="N268" i="8"/>
  <c r="R268" i="8"/>
  <c r="F269" i="8"/>
  <c r="J269" i="8"/>
  <c r="N269" i="8"/>
  <c r="R269" i="8"/>
  <c r="F270" i="8"/>
  <c r="J270" i="8"/>
  <c r="N270" i="8"/>
  <c r="R270" i="8"/>
  <c r="F271" i="8"/>
  <c r="J271" i="8"/>
  <c r="N271" i="8"/>
  <c r="R271" i="8"/>
  <c r="F272" i="8"/>
  <c r="J272" i="8"/>
  <c r="N272" i="8"/>
  <c r="R272" i="8"/>
  <c r="F273" i="8"/>
  <c r="J273" i="8"/>
  <c r="N273" i="8"/>
  <c r="R273" i="8"/>
  <c r="F274" i="8"/>
  <c r="J274" i="8"/>
  <c r="N274" i="8"/>
  <c r="R274" i="8"/>
  <c r="F275" i="8"/>
  <c r="J275" i="8"/>
  <c r="N275" i="8"/>
  <c r="R275" i="8"/>
  <c r="F276" i="8"/>
  <c r="J276" i="8"/>
  <c r="N276" i="8"/>
  <c r="R276" i="8"/>
  <c r="F277" i="8"/>
  <c r="J277" i="8"/>
  <c r="N277" i="8"/>
  <c r="R277" i="8"/>
  <c r="F278" i="8"/>
  <c r="J278" i="8"/>
  <c r="N278" i="8"/>
  <c r="R278" i="8"/>
  <c r="F279" i="8"/>
  <c r="J279" i="8"/>
  <c r="N279" i="8"/>
  <c r="R279" i="8"/>
  <c r="F280" i="8"/>
  <c r="J280" i="8"/>
  <c r="N280" i="8"/>
  <c r="R280" i="8"/>
  <c r="F281" i="8"/>
  <c r="J281" i="8"/>
  <c r="N281" i="8"/>
  <c r="R281" i="8"/>
  <c r="F282" i="8"/>
  <c r="J282" i="8"/>
  <c r="N282" i="8"/>
  <c r="R282" i="8"/>
  <c r="F283" i="8"/>
  <c r="J283" i="8"/>
  <c r="N283" i="8"/>
  <c r="R283" i="8"/>
  <c r="F284" i="8"/>
  <c r="J284" i="8"/>
  <c r="N284" i="8"/>
  <c r="R284" i="8"/>
  <c r="F285" i="8"/>
  <c r="J285" i="8"/>
  <c r="N285" i="8"/>
  <c r="R285" i="8"/>
  <c r="F286" i="8"/>
  <c r="J286" i="8"/>
  <c r="N286" i="8"/>
  <c r="R286" i="8"/>
  <c r="F287" i="8"/>
  <c r="J287" i="8"/>
  <c r="N287" i="8"/>
  <c r="R287" i="8"/>
  <c r="F288" i="8"/>
  <c r="J288" i="8"/>
  <c r="N288" i="8"/>
  <c r="R288" i="8"/>
  <c r="F289" i="8"/>
  <c r="J289" i="8"/>
  <c r="N289" i="8"/>
  <c r="R289" i="8"/>
  <c r="F290" i="8"/>
  <c r="J290" i="8"/>
  <c r="N290" i="8"/>
  <c r="R290" i="8"/>
  <c r="F291" i="8"/>
  <c r="J291" i="8"/>
  <c r="N291" i="8"/>
  <c r="R291" i="8"/>
  <c r="F292" i="8"/>
  <c r="J292" i="8"/>
  <c r="N292" i="8"/>
  <c r="R292" i="8"/>
  <c r="F293" i="8"/>
  <c r="J293" i="8"/>
  <c r="N293" i="8"/>
  <c r="R293" i="8"/>
  <c r="F294" i="8"/>
  <c r="J294" i="8"/>
  <c r="N294" i="8"/>
  <c r="R294" i="8"/>
  <c r="F295" i="8"/>
  <c r="J295" i="8"/>
  <c r="N295" i="8"/>
  <c r="R295" i="8"/>
  <c r="F296" i="8"/>
  <c r="J296" i="8"/>
  <c r="N296" i="8"/>
  <c r="R296" i="8"/>
  <c r="F297" i="8"/>
  <c r="J297" i="8"/>
  <c r="N297" i="8"/>
  <c r="R297" i="8"/>
  <c r="F298" i="8"/>
  <c r="J298" i="8"/>
  <c r="N298" i="8"/>
  <c r="R298" i="8"/>
  <c r="F299" i="8"/>
  <c r="J299" i="8"/>
  <c r="N299" i="8"/>
  <c r="R299" i="8"/>
  <c r="F300" i="8"/>
  <c r="J300" i="8"/>
  <c r="N300" i="8"/>
  <c r="R300" i="8"/>
  <c r="F301" i="8"/>
  <c r="J301" i="8"/>
  <c r="N301" i="8"/>
  <c r="R301" i="8"/>
  <c r="F302" i="8"/>
  <c r="J302" i="8"/>
  <c r="N302" i="8"/>
  <c r="R302" i="8"/>
  <c r="F303" i="8"/>
  <c r="J303" i="8"/>
  <c r="N303" i="8"/>
  <c r="R303" i="8"/>
  <c r="F304" i="8"/>
  <c r="J304" i="8"/>
  <c r="N304" i="8"/>
  <c r="R304" i="8"/>
  <c r="F305" i="8"/>
  <c r="J305" i="8"/>
  <c r="N305" i="8"/>
  <c r="R305" i="8"/>
  <c r="F306" i="8"/>
  <c r="J306" i="8"/>
  <c r="N306" i="8"/>
  <c r="R306" i="8"/>
  <c r="F307" i="8"/>
  <c r="J307" i="8"/>
  <c r="N307" i="8"/>
  <c r="R307" i="8"/>
  <c r="F308" i="8"/>
  <c r="J308" i="8"/>
  <c r="N308" i="8"/>
  <c r="R308" i="8"/>
  <c r="F309" i="8"/>
  <c r="J309" i="8"/>
  <c r="N309" i="8"/>
  <c r="R309" i="8"/>
  <c r="F310" i="8"/>
  <c r="J310" i="8"/>
  <c r="N310" i="8"/>
  <c r="R310" i="8"/>
  <c r="F311" i="8"/>
  <c r="J311" i="8"/>
  <c r="N311" i="8"/>
  <c r="R311" i="8"/>
  <c r="F312" i="8"/>
  <c r="J312" i="8"/>
  <c r="N312" i="8"/>
  <c r="R312" i="8"/>
  <c r="F313" i="8"/>
  <c r="J313" i="8"/>
  <c r="N313" i="8"/>
  <c r="R313" i="8"/>
  <c r="F314" i="8"/>
  <c r="J314" i="8"/>
  <c r="N314" i="8"/>
  <c r="R314" i="8"/>
  <c r="F315" i="8"/>
  <c r="J315" i="8"/>
  <c r="N315" i="8"/>
  <c r="R315" i="8"/>
  <c r="F316" i="8"/>
  <c r="J316" i="8"/>
  <c r="N316" i="8"/>
  <c r="R316" i="8"/>
  <c r="F317" i="8"/>
  <c r="J317" i="8"/>
  <c r="N317" i="8"/>
  <c r="R317" i="8"/>
  <c r="F318" i="8"/>
  <c r="J318" i="8"/>
  <c r="N318" i="8"/>
  <c r="R318" i="8"/>
  <c r="F319" i="8"/>
  <c r="J319" i="8"/>
  <c r="N319" i="8"/>
  <c r="R319" i="8"/>
  <c r="F320" i="8"/>
  <c r="J320" i="8"/>
  <c r="N320" i="8"/>
  <c r="R320" i="8"/>
  <c r="F321" i="8"/>
  <c r="J321" i="8"/>
  <c r="N321" i="8"/>
  <c r="R321" i="8"/>
  <c r="F322" i="8"/>
  <c r="J322" i="8"/>
  <c r="N322" i="8"/>
  <c r="R322" i="8"/>
  <c r="F323" i="8"/>
  <c r="J323" i="8"/>
  <c r="N323" i="8"/>
  <c r="R323" i="8"/>
  <c r="F324" i="8"/>
  <c r="J324" i="8"/>
  <c r="N324" i="8"/>
  <c r="R324" i="8"/>
  <c r="F325" i="8"/>
  <c r="J325" i="8"/>
  <c r="N325" i="8"/>
  <c r="R325" i="8"/>
  <c r="F326" i="8"/>
  <c r="J326" i="8"/>
  <c r="N326" i="8"/>
  <c r="R326" i="8"/>
  <c r="F327" i="8"/>
  <c r="J327" i="8"/>
  <c r="N327" i="8"/>
  <c r="R327" i="8"/>
  <c r="F328" i="8"/>
  <c r="J328" i="8"/>
  <c r="N328" i="8"/>
  <c r="R328" i="8"/>
  <c r="F329" i="8"/>
  <c r="J329" i="8"/>
  <c r="N329" i="8"/>
  <c r="R329" i="8"/>
  <c r="F330" i="8"/>
  <c r="J330" i="8"/>
  <c r="N330" i="8"/>
  <c r="R330" i="8"/>
  <c r="F331" i="8"/>
  <c r="J331" i="8"/>
  <c r="N331" i="8"/>
  <c r="R331" i="8"/>
  <c r="F332" i="8"/>
  <c r="J332" i="8"/>
  <c r="N332" i="8"/>
  <c r="R332" i="8"/>
  <c r="F333" i="8"/>
  <c r="J333" i="8"/>
  <c r="N333" i="8"/>
  <c r="R333" i="8"/>
  <c r="F334" i="8"/>
  <c r="J334" i="8"/>
  <c r="N334" i="8"/>
  <c r="R334" i="8"/>
  <c r="F335" i="8"/>
  <c r="J335" i="8"/>
  <c r="N335" i="8"/>
  <c r="R335" i="8"/>
  <c r="F336" i="8"/>
  <c r="J336" i="8"/>
  <c r="N336" i="8"/>
  <c r="R336" i="8"/>
  <c r="F337" i="8"/>
  <c r="J337" i="8"/>
  <c r="N337" i="8"/>
  <c r="R337" i="8"/>
  <c r="F338" i="8"/>
  <c r="J338" i="8"/>
  <c r="N338" i="8"/>
  <c r="R338" i="8"/>
  <c r="F339" i="8"/>
  <c r="J339" i="8"/>
  <c r="N339" i="8"/>
  <c r="R339" i="8"/>
  <c r="F340" i="8"/>
  <c r="J340" i="8"/>
  <c r="N340" i="8"/>
  <c r="R340" i="8"/>
  <c r="F341" i="8"/>
  <c r="J341" i="8"/>
  <c r="N341" i="8"/>
  <c r="R341" i="8"/>
  <c r="F342" i="8"/>
  <c r="J342" i="8"/>
  <c r="N342" i="8"/>
  <c r="R342" i="8"/>
  <c r="F343" i="8"/>
  <c r="J343" i="8"/>
  <c r="N343" i="8"/>
  <c r="R343" i="8"/>
  <c r="F344" i="8"/>
  <c r="J344" i="8"/>
  <c r="N344" i="8"/>
  <c r="R344" i="8"/>
  <c r="F345" i="8"/>
  <c r="J345" i="8"/>
  <c r="N345" i="8"/>
  <c r="R345" i="8"/>
  <c r="F346" i="8"/>
  <c r="J346" i="8"/>
  <c r="N346" i="8"/>
  <c r="R346" i="8"/>
  <c r="F347" i="8"/>
  <c r="J347" i="8"/>
  <c r="N347" i="8"/>
  <c r="R347" i="8"/>
  <c r="F348" i="8"/>
  <c r="J348" i="8"/>
  <c r="N348" i="8"/>
  <c r="R348" i="8"/>
  <c r="F349" i="8"/>
  <c r="J349" i="8"/>
  <c r="N349" i="8"/>
  <c r="R349" i="8"/>
  <c r="F350" i="8"/>
  <c r="J350" i="8"/>
  <c r="N350" i="8"/>
  <c r="R350" i="8"/>
  <c r="F351" i="8"/>
  <c r="J351" i="8"/>
  <c r="N351" i="8"/>
  <c r="R351" i="8"/>
  <c r="F352" i="8"/>
  <c r="J352" i="8"/>
  <c r="N352" i="8"/>
  <c r="R352" i="8"/>
  <c r="F353" i="8"/>
  <c r="J353" i="8"/>
  <c r="N353" i="8"/>
  <c r="R353" i="8"/>
  <c r="F354" i="8"/>
  <c r="J354" i="8"/>
  <c r="N354" i="8"/>
  <c r="R354" i="8"/>
  <c r="F355" i="8"/>
  <c r="J355" i="8"/>
  <c r="N355" i="8"/>
  <c r="R355" i="8"/>
  <c r="D8" i="6" l="1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7" i="3" l="1"/>
  <c r="P332" i="6" l="1"/>
  <c r="P333" i="6"/>
  <c r="P334" i="6"/>
  <c r="P335" i="6"/>
  <c r="L332" i="6"/>
  <c r="Q332" i="6" s="1"/>
  <c r="L333" i="6"/>
  <c r="Q333" i="6" s="1"/>
  <c r="L334" i="6"/>
  <c r="Q334" i="6" s="1"/>
  <c r="L335" i="6"/>
  <c r="Q335" i="6" s="1"/>
  <c r="H332" i="6"/>
  <c r="H333" i="6"/>
  <c r="H334" i="6"/>
  <c r="H335" i="6"/>
  <c r="D332" i="6"/>
  <c r="I332" i="6" s="1"/>
  <c r="D333" i="6"/>
  <c r="I333" i="6" s="1"/>
  <c r="D334" i="6"/>
  <c r="I334" i="6" s="1"/>
  <c r="D335" i="6"/>
  <c r="P332" i="3"/>
  <c r="P333" i="3"/>
  <c r="P334" i="3"/>
  <c r="P335" i="3"/>
  <c r="L332" i="3"/>
  <c r="Q332" i="3" s="1"/>
  <c r="L333" i="3"/>
  <c r="Q333" i="3" s="1"/>
  <c r="L334" i="3"/>
  <c r="Q334" i="3" s="1"/>
  <c r="L335" i="3"/>
  <c r="Q335" i="3" s="1"/>
  <c r="H332" i="3"/>
  <c r="H333" i="3"/>
  <c r="H334" i="3"/>
  <c r="H335" i="3"/>
  <c r="D332" i="3"/>
  <c r="I332" i="3" s="1"/>
  <c r="D333" i="3"/>
  <c r="I333" i="3" s="1"/>
  <c r="D334" i="3"/>
  <c r="I334" i="3" s="1"/>
  <c r="D335" i="3"/>
  <c r="I335" i="3" s="1"/>
  <c r="G7" i="3"/>
  <c r="F7" i="3"/>
  <c r="B7" i="3"/>
  <c r="C7" i="3"/>
  <c r="J7" i="3"/>
  <c r="K7" i="3"/>
  <c r="I335" i="6" l="1"/>
  <c r="M332" i="3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0" i="4"/>
  <c r="L230" i="4"/>
  <c r="Q230" i="4" s="1"/>
  <c r="L231" i="4"/>
  <c r="L232" i="4"/>
  <c r="L233" i="4"/>
  <c r="L234" i="4"/>
  <c r="Q234" i="4" s="1"/>
  <c r="L235" i="4"/>
  <c r="L236" i="4"/>
  <c r="L237" i="4"/>
  <c r="L238" i="4"/>
  <c r="Q238" i="4" s="1"/>
  <c r="L239" i="4"/>
  <c r="L240" i="4"/>
  <c r="L241" i="4"/>
  <c r="L242" i="4"/>
  <c r="Q242" i="4" s="1"/>
  <c r="L243" i="4"/>
  <c r="L244" i="4"/>
  <c r="L245" i="4"/>
  <c r="L246" i="4"/>
  <c r="Q246" i="4" s="1"/>
  <c r="L247" i="4"/>
  <c r="L248" i="4"/>
  <c r="L249" i="4"/>
  <c r="L250" i="4"/>
  <c r="Q250" i="4" s="1"/>
  <c r="L251" i="4"/>
  <c r="L252" i="4"/>
  <c r="L253" i="4"/>
  <c r="L254" i="4"/>
  <c r="Q254" i="4" s="1"/>
  <c r="L255" i="4"/>
  <c r="L256" i="4"/>
  <c r="L257" i="4"/>
  <c r="L258" i="4"/>
  <c r="Q258" i="4" s="1"/>
  <c r="L259" i="4"/>
  <c r="L260" i="4"/>
  <c r="L261" i="4"/>
  <c r="L262" i="4"/>
  <c r="Q262" i="4" s="1"/>
  <c r="L263" i="4"/>
  <c r="L264" i="4"/>
  <c r="L265" i="4"/>
  <c r="L266" i="4"/>
  <c r="Q266" i="4" s="1"/>
  <c r="L267" i="4"/>
  <c r="L268" i="4"/>
  <c r="L269" i="4"/>
  <c r="L270" i="4"/>
  <c r="Q270" i="4" s="1"/>
  <c r="L271" i="4"/>
  <c r="L272" i="4"/>
  <c r="L273" i="4"/>
  <c r="L274" i="4"/>
  <c r="Q274" i="4" s="1"/>
  <c r="L275" i="4"/>
  <c r="L276" i="4"/>
  <c r="L277" i="4"/>
  <c r="L278" i="4"/>
  <c r="Q278" i="4" s="1"/>
  <c r="L279" i="4"/>
  <c r="L280" i="4"/>
  <c r="L281" i="4"/>
  <c r="L282" i="4"/>
  <c r="Q282" i="4" s="1"/>
  <c r="L283" i="4"/>
  <c r="L284" i="4"/>
  <c r="L285" i="4"/>
  <c r="L286" i="4"/>
  <c r="Q286" i="4" s="1"/>
  <c r="L287" i="4"/>
  <c r="L288" i="4"/>
  <c r="L289" i="4"/>
  <c r="L290" i="4"/>
  <c r="Q290" i="4" s="1"/>
  <c r="L291" i="4"/>
  <c r="L292" i="4"/>
  <c r="L293" i="4"/>
  <c r="L294" i="4"/>
  <c r="Q294" i="4" s="1"/>
  <c r="L295" i="4"/>
  <c r="L296" i="4"/>
  <c r="L297" i="4"/>
  <c r="L298" i="4"/>
  <c r="Q298" i="4" s="1"/>
  <c r="L299" i="4"/>
  <c r="L300" i="4"/>
  <c r="L301" i="4"/>
  <c r="L302" i="4"/>
  <c r="Q302" i="4" s="1"/>
  <c r="L303" i="4"/>
  <c r="L304" i="4"/>
  <c r="L305" i="4"/>
  <c r="L306" i="4"/>
  <c r="Q306" i="4" s="1"/>
  <c r="L307" i="4"/>
  <c r="L308" i="4"/>
  <c r="L309" i="4"/>
  <c r="L310" i="4"/>
  <c r="Q310" i="4" s="1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D230" i="4"/>
  <c r="D231" i="4"/>
  <c r="I231" i="4" s="1"/>
  <c r="D232" i="4"/>
  <c r="D233" i="4"/>
  <c r="D234" i="4"/>
  <c r="D235" i="4"/>
  <c r="I235" i="4" s="1"/>
  <c r="D236" i="4"/>
  <c r="D237" i="4"/>
  <c r="D238" i="4"/>
  <c r="D239" i="4"/>
  <c r="I239" i="4" s="1"/>
  <c r="D240" i="4"/>
  <c r="D241" i="4"/>
  <c r="D242" i="4"/>
  <c r="D243" i="4"/>
  <c r="I243" i="4" s="1"/>
  <c r="D244" i="4"/>
  <c r="D245" i="4"/>
  <c r="D246" i="4"/>
  <c r="D247" i="4"/>
  <c r="I247" i="4" s="1"/>
  <c r="D248" i="4"/>
  <c r="D249" i="4"/>
  <c r="D250" i="4"/>
  <c r="D251" i="4"/>
  <c r="I251" i="4" s="1"/>
  <c r="D252" i="4"/>
  <c r="D253" i="4"/>
  <c r="D254" i="4"/>
  <c r="D255" i="4"/>
  <c r="I255" i="4" s="1"/>
  <c r="D256" i="4"/>
  <c r="D257" i="4"/>
  <c r="D258" i="4"/>
  <c r="D259" i="4"/>
  <c r="I259" i="4" s="1"/>
  <c r="D260" i="4"/>
  <c r="D261" i="4"/>
  <c r="D262" i="4"/>
  <c r="D263" i="4"/>
  <c r="I263" i="4" s="1"/>
  <c r="D264" i="4"/>
  <c r="D265" i="4"/>
  <c r="D266" i="4"/>
  <c r="D267" i="4"/>
  <c r="I267" i="4" s="1"/>
  <c r="D268" i="4"/>
  <c r="D269" i="4"/>
  <c r="D270" i="4"/>
  <c r="D271" i="4"/>
  <c r="I271" i="4" s="1"/>
  <c r="D272" i="4"/>
  <c r="D273" i="4"/>
  <c r="D274" i="4"/>
  <c r="D275" i="4"/>
  <c r="I275" i="4" s="1"/>
  <c r="D276" i="4"/>
  <c r="D277" i="4"/>
  <c r="D278" i="4"/>
  <c r="D279" i="4"/>
  <c r="I279" i="4" s="1"/>
  <c r="D280" i="4"/>
  <c r="D281" i="4"/>
  <c r="D282" i="4"/>
  <c r="D283" i="4"/>
  <c r="I283" i="4" s="1"/>
  <c r="D284" i="4"/>
  <c r="D285" i="4"/>
  <c r="D286" i="4"/>
  <c r="D287" i="4"/>
  <c r="I287" i="4" s="1"/>
  <c r="D288" i="4"/>
  <c r="D289" i="4"/>
  <c r="D290" i="4"/>
  <c r="D291" i="4"/>
  <c r="I291" i="4" s="1"/>
  <c r="D292" i="4"/>
  <c r="D293" i="4"/>
  <c r="D294" i="4"/>
  <c r="D295" i="4"/>
  <c r="I295" i="4" s="1"/>
  <c r="D296" i="4"/>
  <c r="D297" i="4"/>
  <c r="D298" i="4"/>
  <c r="D299" i="4"/>
  <c r="I299" i="4" s="1"/>
  <c r="D300" i="4"/>
  <c r="D301" i="4"/>
  <c r="D302" i="4"/>
  <c r="D303" i="4"/>
  <c r="I303" i="4" s="1"/>
  <c r="D304" i="4"/>
  <c r="D305" i="4"/>
  <c r="D306" i="4"/>
  <c r="D307" i="4"/>
  <c r="I307" i="4" s="1"/>
  <c r="D308" i="4"/>
  <c r="D309" i="4"/>
  <c r="D310" i="4"/>
  <c r="O7" i="4"/>
  <c r="N7" i="4"/>
  <c r="K7" i="4"/>
  <c r="J7" i="4"/>
  <c r="G7" i="4"/>
  <c r="F7" i="4"/>
  <c r="C7" i="4"/>
  <c r="B7" i="4"/>
  <c r="P230" i="7"/>
  <c r="P231" i="7"/>
  <c r="P232" i="7"/>
  <c r="P233" i="7"/>
  <c r="P234" i="7"/>
  <c r="P235" i="7"/>
  <c r="P236" i="7"/>
  <c r="P237" i="7"/>
  <c r="P238" i="7"/>
  <c r="P239" i="7"/>
  <c r="P240" i="7"/>
  <c r="P241" i="7"/>
  <c r="P242" i="7"/>
  <c r="P243" i="7"/>
  <c r="P244" i="7"/>
  <c r="P245" i="7"/>
  <c r="P246" i="7"/>
  <c r="P247" i="7"/>
  <c r="P248" i="7"/>
  <c r="P249" i="7"/>
  <c r="P250" i="7"/>
  <c r="P251" i="7"/>
  <c r="P252" i="7"/>
  <c r="P253" i="7"/>
  <c r="P254" i="7"/>
  <c r="P255" i="7"/>
  <c r="P256" i="7"/>
  <c r="P257" i="7"/>
  <c r="P258" i="7"/>
  <c r="P259" i="7"/>
  <c r="P260" i="7"/>
  <c r="P261" i="7"/>
  <c r="P262" i="7"/>
  <c r="P263" i="7"/>
  <c r="P264" i="7"/>
  <c r="P265" i="7"/>
  <c r="P266" i="7"/>
  <c r="P267" i="7"/>
  <c r="P268" i="7"/>
  <c r="P269" i="7"/>
  <c r="P270" i="7"/>
  <c r="P271" i="7"/>
  <c r="P272" i="7"/>
  <c r="P273" i="7"/>
  <c r="P274" i="7"/>
  <c r="P275" i="7"/>
  <c r="P276" i="7"/>
  <c r="P277" i="7"/>
  <c r="P278" i="7"/>
  <c r="P279" i="7"/>
  <c r="P280" i="7"/>
  <c r="P281" i="7"/>
  <c r="P282" i="7"/>
  <c r="P283" i="7"/>
  <c r="P284" i="7"/>
  <c r="P285" i="7"/>
  <c r="P286" i="7"/>
  <c r="P287" i="7"/>
  <c r="P288" i="7"/>
  <c r="P289" i="7"/>
  <c r="P290" i="7"/>
  <c r="P291" i="7"/>
  <c r="P292" i="7"/>
  <c r="P293" i="7"/>
  <c r="P294" i="7"/>
  <c r="P295" i="7"/>
  <c r="P296" i="7"/>
  <c r="P297" i="7"/>
  <c r="P298" i="7"/>
  <c r="P299" i="7"/>
  <c r="P300" i="7"/>
  <c r="P301" i="7"/>
  <c r="P302" i="7"/>
  <c r="P303" i="7"/>
  <c r="P304" i="7"/>
  <c r="P305" i="7"/>
  <c r="P306" i="7"/>
  <c r="P307" i="7"/>
  <c r="P308" i="7"/>
  <c r="P309" i="7"/>
  <c r="P310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Q245" i="7" s="1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Q261" i="7" s="1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Q277" i="7" s="1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Q293" i="7" s="1"/>
  <c r="L294" i="7"/>
  <c r="L295" i="7"/>
  <c r="L296" i="7"/>
  <c r="L297" i="7"/>
  <c r="L298" i="7"/>
  <c r="L299" i="7"/>
  <c r="L300" i="7"/>
  <c r="L301" i="7"/>
  <c r="L302" i="7"/>
  <c r="L303" i="7"/>
  <c r="L304" i="7"/>
  <c r="L305" i="7"/>
  <c r="L306" i="7"/>
  <c r="L307" i="7"/>
  <c r="L308" i="7"/>
  <c r="L309" i="7"/>
  <c r="Q309" i="7" s="1"/>
  <c r="L310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O7" i="7"/>
  <c r="N7" i="7"/>
  <c r="K7" i="7"/>
  <c r="J7" i="7"/>
  <c r="G7" i="7"/>
  <c r="F7" i="7"/>
  <c r="C7" i="7"/>
  <c r="B7" i="7"/>
  <c r="P230" i="6"/>
  <c r="P231" i="6"/>
  <c r="P232" i="6"/>
  <c r="P233" i="6"/>
  <c r="P234" i="6"/>
  <c r="P235" i="6"/>
  <c r="P236" i="6"/>
  <c r="P237" i="6"/>
  <c r="P238" i="6"/>
  <c r="P239" i="6"/>
  <c r="P240" i="6"/>
  <c r="P241" i="6"/>
  <c r="P242" i="6"/>
  <c r="P243" i="6"/>
  <c r="P244" i="6"/>
  <c r="P245" i="6"/>
  <c r="P246" i="6"/>
  <c r="P247" i="6"/>
  <c r="P248" i="6"/>
  <c r="P249" i="6"/>
  <c r="P250" i="6"/>
  <c r="P251" i="6"/>
  <c r="P252" i="6"/>
  <c r="P253" i="6"/>
  <c r="P254" i="6"/>
  <c r="P255" i="6"/>
  <c r="P256" i="6"/>
  <c r="P257" i="6"/>
  <c r="P258" i="6"/>
  <c r="P259" i="6"/>
  <c r="P260" i="6"/>
  <c r="P261" i="6"/>
  <c r="P262" i="6"/>
  <c r="P263" i="6"/>
  <c r="P264" i="6"/>
  <c r="P265" i="6"/>
  <c r="P266" i="6"/>
  <c r="P267" i="6"/>
  <c r="P268" i="6"/>
  <c r="P269" i="6"/>
  <c r="P270" i="6"/>
  <c r="P271" i="6"/>
  <c r="P272" i="6"/>
  <c r="P273" i="6"/>
  <c r="P274" i="6"/>
  <c r="P275" i="6"/>
  <c r="P276" i="6"/>
  <c r="P277" i="6"/>
  <c r="P278" i="6"/>
  <c r="P279" i="6"/>
  <c r="P280" i="6"/>
  <c r="P281" i="6"/>
  <c r="P282" i="6"/>
  <c r="P283" i="6"/>
  <c r="P284" i="6"/>
  <c r="P285" i="6"/>
  <c r="P286" i="6"/>
  <c r="P287" i="6"/>
  <c r="P288" i="6"/>
  <c r="P289" i="6"/>
  <c r="P290" i="6"/>
  <c r="P291" i="6"/>
  <c r="P292" i="6"/>
  <c r="P293" i="6"/>
  <c r="P294" i="6"/>
  <c r="P295" i="6"/>
  <c r="P296" i="6"/>
  <c r="P297" i="6"/>
  <c r="P298" i="6"/>
  <c r="P299" i="6"/>
  <c r="P300" i="6"/>
  <c r="P301" i="6"/>
  <c r="P302" i="6"/>
  <c r="P303" i="6"/>
  <c r="P304" i="6"/>
  <c r="P305" i="6"/>
  <c r="P306" i="6"/>
  <c r="P307" i="6"/>
  <c r="P308" i="6"/>
  <c r="P309" i="6"/>
  <c r="P310" i="6"/>
  <c r="P311" i="6"/>
  <c r="P312" i="6"/>
  <c r="P313" i="6"/>
  <c r="P314" i="6"/>
  <c r="P315" i="6"/>
  <c r="P316" i="6"/>
  <c r="P317" i="6"/>
  <c r="P318" i="6"/>
  <c r="P319" i="6"/>
  <c r="P320" i="6"/>
  <c r="P321" i="6"/>
  <c r="P322" i="6"/>
  <c r="P323" i="6"/>
  <c r="P324" i="6"/>
  <c r="P325" i="6"/>
  <c r="P326" i="6"/>
  <c r="P327" i="6"/>
  <c r="P328" i="6"/>
  <c r="P329" i="6"/>
  <c r="P330" i="6"/>
  <c r="P331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I293" i="6" s="1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I230" i="6"/>
  <c r="I234" i="6"/>
  <c r="I238" i="6"/>
  <c r="I242" i="6"/>
  <c r="I246" i="6"/>
  <c r="I250" i="6"/>
  <c r="I254" i="6"/>
  <c r="I258" i="6"/>
  <c r="I262" i="6"/>
  <c r="I266" i="6"/>
  <c r="I270" i="6"/>
  <c r="I274" i="6"/>
  <c r="I278" i="6"/>
  <c r="I282" i="6"/>
  <c r="I286" i="6"/>
  <c r="I290" i="6"/>
  <c r="I294" i="6"/>
  <c r="I298" i="6"/>
  <c r="I302" i="6"/>
  <c r="I306" i="6"/>
  <c r="I310" i="6"/>
  <c r="D311" i="6"/>
  <c r="D312" i="6"/>
  <c r="D313" i="6"/>
  <c r="D314" i="6"/>
  <c r="I314" i="6" s="1"/>
  <c r="D315" i="6"/>
  <c r="D316" i="6"/>
  <c r="D317" i="6"/>
  <c r="D318" i="6"/>
  <c r="I318" i="6" s="1"/>
  <c r="D319" i="6"/>
  <c r="D320" i="6"/>
  <c r="D321" i="6"/>
  <c r="D322" i="6"/>
  <c r="I322" i="6" s="1"/>
  <c r="D323" i="6"/>
  <c r="D324" i="6"/>
  <c r="D325" i="6"/>
  <c r="D326" i="6"/>
  <c r="I326" i="6" s="1"/>
  <c r="D327" i="6"/>
  <c r="D328" i="6"/>
  <c r="D329" i="6"/>
  <c r="D330" i="6"/>
  <c r="I330" i="6" s="1"/>
  <c r="D331" i="6"/>
  <c r="O7" i="6"/>
  <c r="N7" i="6"/>
  <c r="K7" i="6"/>
  <c r="J7" i="6"/>
  <c r="G7" i="6"/>
  <c r="F7" i="6"/>
  <c r="C7" i="6"/>
  <c r="B7" i="6"/>
  <c r="O7" i="3"/>
  <c r="N7" i="3"/>
  <c r="L7" i="3"/>
  <c r="M335" i="3" s="1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L174" i="4"/>
  <c r="L175" i="4"/>
  <c r="Q175" i="4" s="1"/>
  <c r="L176" i="4"/>
  <c r="Q176" i="4" s="1"/>
  <c r="L177" i="4"/>
  <c r="Q177" i="4" s="1"/>
  <c r="L178" i="4"/>
  <c r="Q178" i="4" s="1"/>
  <c r="L179" i="4"/>
  <c r="Q179" i="4" s="1"/>
  <c r="L180" i="4"/>
  <c r="Q180" i="4" s="1"/>
  <c r="L181" i="4"/>
  <c r="Q181" i="4" s="1"/>
  <c r="L182" i="4"/>
  <c r="L183" i="4"/>
  <c r="Q183" i="4" s="1"/>
  <c r="L184" i="4"/>
  <c r="Q184" i="4" s="1"/>
  <c r="L185" i="4"/>
  <c r="Q185" i="4" s="1"/>
  <c r="L186" i="4"/>
  <c r="L187" i="4"/>
  <c r="Q187" i="4" s="1"/>
  <c r="L188" i="4"/>
  <c r="Q188" i="4" s="1"/>
  <c r="L189" i="4"/>
  <c r="Q189" i="4" s="1"/>
  <c r="L190" i="4"/>
  <c r="L191" i="4"/>
  <c r="Q191" i="4" s="1"/>
  <c r="L192" i="4"/>
  <c r="Q192" i="4" s="1"/>
  <c r="L193" i="4"/>
  <c r="Q193" i="4" s="1"/>
  <c r="L194" i="4"/>
  <c r="L195" i="4"/>
  <c r="Q195" i="4" s="1"/>
  <c r="L196" i="4"/>
  <c r="Q196" i="4" s="1"/>
  <c r="L197" i="4"/>
  <c r="Q197" i="4" s="1"/>
  <c r="L198" i="4"/>
  <c r="L199" i="4"/>
  <c r="Q199" i="4" s="1"/>
  <c r="L200" i="4"/>
  <c r="Q200" i="4" s="1"/>
  <c r="L201" i="4"/>
  <c r="Q201" i="4" s="1"/>
  <c r="L202" i="4"/>
  <c r="L203" i="4"/>
  <c r="Q203" i="4" s="1"/>
  <c r="L204" i="4"/>
  <c r="Q204" i="4" s="1"/>
  <c r="L205" i="4"/>
  <c r="Q205" i="4" s="1"/>
  <c r="L206" i="4"/>
  <c r="L207" i="4"/>
  <c r="Q207" i="4" s="1"/>
  <c r="L208" i="4"/>
  <c r="Q208" i="4" s="1"/>
  <c r="L209" i="4"/>
  <c r="Q209" i="4" s="1"/>
  <c r="L210" i="4"/>
  <c r="L211" i="4"/>
  <c r="Q211" i="4" s="1"/>
  <c r="L212" i="4"/>
  <c r="Q212" i="4" s="1"/>
  <c r="L213" i="4"/>
  <c r="Q213" i="4" s="1"/>
  <c r="L214" i="4"/>
  <c r="L215" i="4"/>
  <c r="Q215" i="4" s="1"/>
  <c r="L216" i="4"/>
  <c r="Q216" i="4" s="1"/>
  <c r="L217" i="4"/>
  <c r="Q217" i="4" s="1"/>
  <c r="L218" i="4"/>
  <c r="L219" i="4"/>
  <c r="Q219" i="4" s="1"/>
  <c r="L220" i="4"/>
  <c r="Q220" i="4" s="1"/>
  <c r="L221" i="4"/>
  <c r="Q221" i="4" s="1"/>
  <c r="L222" i="4"/>
  <c r="L223" i="4"/>
  <c r="Q223" i="4" s="1"/>
  <c r="L224" i="4"/>
  <c r="Q224" i="4" s="1"/>
  <c r="L225" i="4"/>
  <c r="Q225" i="4" s="1"/>
  <c r="L226" i="4"/>
  <c r="Q226" i="4" s="1"/>
  <c r="L227" i="4"/>
  <c r="Q227" i="4" s="1"/>
  <c r="L228" i="4"/>
  <c r="Q228" i="4" s="1"/>
  <c r="L229" i="4"/>
  <c r="Q229" i="4" s="1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D174" i="4"/>
  <c r="I174" i="4" s="1"/>
  <c r="D175" i="4"/>
  <c r="I175" i="4" s="1"/>
  <c r="D176" i="4"/>
  <c r="D177" i="4"/>
  <c r="I177" i="4" s="1"/>
  <c r="D178" i="4"/>
  <c r="I178" i="4" s="1"/>
  <c r="D179" i="4"/>
  <c r="D180" i="4"/>
  <c r="D181" i="4"/>
  <c r="I181" i="4" s="1"/>
  <c r="D182" i="4"/>
  <c r="I182" i="4" s="1"/>
  <c r="D183" i="4"/>
  <c r="I183" i="4" s="1"/>
  <c r="D184" i="4"/>
  <c r="D185" i="4"/>
  <c r="I185" i="4" s="1"/>
  <c r="D186" i="4"/>
  <c r="I186" i="4" s="1"/>
  <c r="D187" i="4"/>
  <c r="D188" i="4"/>
  <c r="D189" i="4"/>
  <c r="I189" i="4" s="1"/>
  <c r="D190" i="4"/>
  <c r="I190" i="4" s="1"/>
  <c r="D191" i="4"/>
  <c r="I191" i="4" s="1"/>
  <c r="D192" i="4"/>
  <c r="D193" i="4"/>
  <c r="I193" i="4" s="1"/>
  <c r="D194" i="4"/>
  <c r="I194" i="4" s="1"/>
  <c r="D195" i="4"/>
  <c r="D196" i="4"/>
  <c r="D197" i="4"/>
  <c r="I197" i="4" s="1"/>
  <c r="D198" i="4"/>
  <c r="I198" i="4" s="1"/>
  <c r="D199" i="4"/>
  <c r="I199" i="4" s="1"/>
  <c r="D200" i="4"/>
  <c r="D201" i="4"/>
  <c r="I201" i="4" s="1"/>
  <c r="D202" i="4"/>
  <c r="I202" i="4" s="1"/>
  <c r="D203" i="4"/>
  <c r="D204" i="4"/>
  <c r="D205" i="4"/>
  <c r="I205" i="4" s="1"/>
  <c r="D206" i="4"/>
  <c r="I206" i="4" s="1"/>
  <c r="D207" i="4"/>
  <c r="I207" i="4" s="1"/>
  <c r="D208" i="4"/>
  <c r="D209" i="4"/>
  <c r="I209" i="4" s="1"/>
  <c r="D210" i="4"/>
  <c r="I210" i="4" s="1"/>
  <c r="D211" i="4"/>
  <c r="D212" i="4"/>
  <c r="D213" i="4"/>
  <c r="I213" i="4" s="1"/>
  <c r="D214" i="4"/>
  <c r="I214" i="4" s="1"/>
  <c r="D215" i="4"/>
  <c r="I215" i="4" s="1"/>
  <c r="D216" i="4"/>
  <c r="D217" i="4"/>
  <c r="I217" i="4" s="1"/>
  <c r="D218" i="4"/>
  <c r="I218" i="4" s="1"/>
  <c r="D219" i="4"/>
  <c r="D220" i="4"/>
  <c r="D221" i="4"/>
  <c r="I221" i="4" s="1"/>
  <c r="D222" i="4"/>
  <c r="I222" i="4" s="1"/>
  <c r="D223" i="4"/>
  <c r="I223" i="4" s="1"/>
  <c r="D224" i="4"/>
  <c r="D225" i="4"/>
  <c r="I225" i="4" s="1"/>
  <c r="D226" i="4"/>
  <c r="I226" i="4" s="1"/>
  <c r="D227" i="4"/>
  <c r="D228" i="4"/>
  <c r="D229" i="4"/>
  <c r="I229" i="4" s="1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L174" i="3"/>
  <c r="Q174" i="3" s="1"/>
  <c r="L175" i="3"/>
  <c r="L176" i="3"/>
  <c r="L177" i="3"/>
  <c r="Q177" i="3" s="1"/>
  <c r="L178" i="3"/>
  <c r="Q178" i="3" s="1"/>
  <c r="L179" i="3"/>
  <c r="Q179" i="3" s="1"/>
  <c r="L180" i="3"/>
  <c r="Q180" i="3" s="1"/>
  <c r="L181" i="3"/>
  <c r="Q181" i="3" s="1"/>
  <c r="L182" i="3"/>
  <c r="Q182" i="3" s="1"/>
  <c r="L183" i="3"/>
  <c r="Q183" i="3" s="1"/>
  <c r="L184" i="3"/>
  <c r="L185" i="3"/>
  <c r="Q185" i="3" s="1"/>
  <c r="L186" i="3"/>
  <c r="Q186" i="3" s="1"/>
  <c r="L187" i="3"/>
  <c r="Q187" i="3" s="1"/>
  <c r="L188" i="3"/>
  <c r="Q188" i="3" s="1"/>
  <c r="L189" i="3"/>
  <c r="Q189" i="3" s="1"/>
  <c r="L190" i="3"/>
  <c r="Q190" i="3" s="1"/>
  <c r="L191" i="3"/>
  <c r="L192" i="3"/>
  <c r="L193" i="3"/>
  <c r="Q193" i="3" s="1"/>
  <c r="L194" i="3"/>
  <c r="Q194" i="3" s="1"/>
  <c r="L195" i="3"/>
  <c r="Q195" i="3" s="1"/>
  <c r="L196" i="3"/>
  <c r="Q196" i="3" s="1"/>
  <c r="L197" i="3"/>
  <c r="Q197" i="3" s="1"/>
  <c r="L198" i="3"/>
  <c r="Q198" i="3" s="1"/>
  <c r="L199" i="3"/>
  <c r="Q199" i="3" s="1"/>
  <c r="L200" i="3"/>
  <c r="L201" i="3"/>
  <c r="Q201" i="3" s="1"/>
  <c r="L202" i="3"/>
  <c r="Q202" i="3" s="1"/>
  <c r="L203" i="3"/>
  <c r="Q203" i="3" s="1"/>
  <c r="L204" i="3"/>
  <c r="Q204" i="3" s="1"/>
  <c r="L205" i="3"/>
  <c r="Q205" i="3" s="1"/>
  <c r="L206" i="3"/>
  <c r="Q206" i="3" s="1"/>
  <c r="L207" i="3"/>
  <c r="L208" i="3"/>
  <c r="L209" i="3"/>
  <c r="Q209" i="3" s="1"/>
  <c r="L210" i="3"/>
  <c r="Q210" i="3" s="1"/>
  <c r="L211" i="3"/>
  <c r="Q211" i="3" s="1"/>
  <c r="L212" i="3"/>
  <c r="Q212" i="3" s="1"/>
  <c r="L213" i="3"/>
  <c r="Q213" i="3" s="1"/>
  <c r="L214" i="3"/>
  <c r="Q214" i="3" s="1"/>
  <c r="L215" i="3"/>
  <c r="Q215" i="3" s="1"/>
  <c r="L216" i="3"/>
  <c r="L217" i="3"/>
  <c r="Q217" i="3" s="1"/>
  <c r="L218" i="3"/>
  <c r="Q218" i="3" s="1"/>
  <c r="L219" i="3"/>
  <c r="Q219" i="3" s="1"/>
  <c r="L220" i="3"/>
  <c r="Q220" i="3" s="1"/>
  <c r="L221" i="3"/>
  <c r="Q221" i="3" s="1"/>
  <c r="L222" i="3"/>
  <c r="Q222" i="3" s="1"/>
  <c r="L223" i="3"/>
  <c r="L224" i="3"/>
  <c r="L225" i="3"/>
  <c r="Q225" i="3" s="1"/>
  <c r="L226" i="3"/>
  <c r="Q226" i="3" s="1"/>
  <c r="L227" i="3"/>
  <c r="Q227" i="3" s="1"/>
  <c r="L228" i="3"/>
  <c r="Q228" i="3" s="1"/>
  <c r="L229" i="3"/>
  <c r="Q229" i="3" s="1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D174" i="3"/>
  <c r="I174" i="3" s="1"/>
  <c r="D175" i="3"/>
  <c r="I175" i="3" s="1"/>
  <c r="D176" i="3"/>
  <c r="I176" i="3" s="1"/>
  <c r="D177" i="3"/>
  <c r="D178" i="3"/>
  <c r="I178" i="3" s="1"/>
  <c r="D179" i="3"/>
  <c r="I179" i="3" s="1"/>
  <c r="D180" i="3"/>
  <c r="I180" i="3" s="1"/>
  <c r="D181" i="3"/>
  <c r="D182" i="3"/>
  <c r="I182" i="3" s="1"/>
  <c r="D183" i="3"/>
  <c r="I183" i="3" s="1"/>
  <c r="D184" i="3"/>
  <c r="I184" i="3" s="1"/>
  <c r="D185" i="3"/>
  <c r="I185" i="3" s="1"/>
  <c r="D186" i="3"/>
  <c r="I186" i="3" s="1"/>
  <c r="D187" i="3"/>
  <c r="I187" i="3" s="1"/>
  <c r="D188" i="3"/>
  <c r="I188" i="3" s="1"/>
  <c r="D189" i="3"/>
  <c r="I189" i="3" s="1"/>
  <c r="D190" i="3"/>
  <c r="I190" i="3" s="1"/>
  <c r="D191" i="3"/>
  <c r="I191" i="3" s="1"/>
  <c r="D192" i="3"/>
  <c r="I192" i="3" s="1"/>
  <c r="D193" i="3"/>
  <c r="D194" i="3"/>
  <c r="I194" i="3" s="1"/>
  <c r="D195" i="3"/>
  <c r="I195" i="3" s="1"/>
  <c r="D196" i="3"/>
  <c r="I196" i="3" s="1"/>
  <c r="D197" i="3"/>
  <c r="I197" i="3" s="1"/>
  <c r="D198" i="3"/>
  <c r="I198" i="3" s="1"/>
  <c r="D199" i="3"/>
  <c r="I199" i="3" s="1"/>
  <c r="D200" i="3"/>
  <c r="I200" i="3" s="1"/>
  <c r="D201" i="3"/>
  <c r="I201" i="3" s="1"/>
  <c r="D202" i="3"/>
  <c r="I202" i="3" s="1"/>
  <c r="D203" i="3"/>
  <c r="I203" i="3" s="1"/>
  <c r="D204" i="3"/>
  <c r="I204" i="3" s="1"/>
  <c r="D205" i="3"/>
  <c r="I205" i="3" s="1"/>
  <c r="D206" i="3"/>
  <c r="I206" i="3" s="1"/>
  <c r="D207" i="3"/>
  <c r="I207" i="3" s="1"/>
  <c r="D208" i="3"/>
  <c r="I208" i="3" s="1"/>
  <c r="D209" i="3"/>
  <c r="D210" i="3"/>
  <c r="I210" i="3" s="1"/>
  <c r="D211" i="3"/>
  <c r="I211" i="3" s="1"/>
  <c r="D212" i="3"/>
  <c r="I212" i="3" s="1"/>
  <c r="D213" i="3"/>
  <c r="D214" i="3"/>
  <c r="I214" i="3" s="1"/>
  <c r="D215" i="3"/>
  <c r="I215" i="3" s="1"/>
  <c r="D216" i="3"/>
  <c r="I216" i="3" s="1"/>
  <c r="D217" i="3"/>
  <c r="I217" i="3" s="1"/>
  <c r="D218" i="3"/>
  <c r="I218" i="3" s="1"/>
  <c r="D219" i="3"/>
  <c r="I219" i="3" s="1"/>
  <c r="D220" i="3"/>
  <c r="I220" i="3" s="1"/>
  <c r="D221" i="3"/>
  <c r="I221" i="3" s="1"/>
  <c r="D222" i="3"/>
  <c r="I222" i="3" s="1"/>
  <c r="D223" i="3"/>
  <c r="I223" i="3" s="1"/>
  <c r="D224" i="3"/>
  <c r="I224" i="3" s="1"/>
  <c r="D225" i="3"/>
  <c r="D226" i="3"/>
  <c r="I226" i="3" s="1"/>
  <c r="D227" i="3"/>
  <c r="I227" i="3" s="1"/>
  <c r="D228" i="3"/>
  <c r="I228" i="3" s="1"/>
  <c r="D229" i="3"/>
  <c r="I229" i="3" s="1"/>
  <c r="P174" i="6"/>
  <c r="P175" i="6"/>
  <c r="P176" i="6"/>
  <c r="P177" i="6"/>
  <c r="P178" i="6"/>
  <c r="P179" i="6"/>
  <c r="P180" i="6"/>
  <c r="P181" i="6"/>
  <c r="P182" i="6"/>
  <c r="P183" i="6"/>
  <c r="P184" i="6"/>
  <c r="P185" i="6"/>
  <c r="P186" i="6"/>
  <c r="P187" i="6"/>
  <c r="P188" i="6"/>
  <c r="P189" i="6"/>
  <c r="P190" i="6"/>
  <c r="P191" i="6"/>
  <c r="P192" i="6"/>
  <c r="P193" i="6"/>
  <c r="P194" i="6"/>
  <c r="P195" i="6"/>
  <c r="P196" i="6"/>
  <c r="P197" i="6"/>
  <c r="P198" i="6"/>
  <c r="P199" i="6"/>
  <c r="P200" i="6"/>
  <c r="P201" i="6"/>
  <c r="P202" i="6"/>
  <c r="P203" i="6"/>
  <c r="P204" i="6"/>
  <c r="P205" i="6"/>
  <c r="P206" i="6"/>
  <c r="P207" i="6"/>
  <c r="P208" i="6"/>
  <c r="P209" i="6"/>
  <c r="P210" i="6"/>
  <c r="P211" i="6"/>
  <c r="P212" i="6"/>
  <c r="P213" i="6"/>
  <c r="P214" i="6"/>
  <c r="P215" i="6"/>
  <c r="P216" i="6"/>
  <c r="P217" i="6"/>
  <c r="P218" i="6"/>
  <c r="P219" i="6"/>
  <c r="P220" i="6"/>
  <c r="P221" i="6"/>
  <c r="P222" i="6"/>
  <c r="P223" i="6"/>
  <c r="P224" i="6"/>
  <c r="P225" i="6"/>
  <c r="P226" i="6"/>
  <c r="P227" i="6"/>
  <c r="P228" i="6"/>
  <c r="P229" i="6"/>
  <c r="L174" i="6"/>
  <c r="Q174" i="6" s="1"/>
  <c r="L175" i="6"/>
  <c r="L176" i="6"/>
  <c r="Q176" i="6" s="1"/>
  <c r="L177" i="6"/>
  <c r="Q177" i="6" s="1"/>
  <c r="L178" i="6"/>
  <c r="Q178" i="6" s="1"/>
  <c r="L179" i="6"/>
  <c r="Q179" i="6" s="1"/>
  <c r="L180" i="6"/>
  <c r="Q180" i="6" s="1"/>
  <c r="L181" i="6"/>
  <c r="Q181" i="6" s="1"/>
  <c r="L182" i="6"/>
  <c r="Q182" i="6" s="1"/>
  <c r="L183" i="6"/>
  <c r="Q183" i="6" s="1"/>
  <c r="L184" i="6"/>
  <c r="Q184" i="6" s="1"/>
  <c r="L185" i="6"/>
  <c r="Q185" i="6" s="1"/>
  <c r="L186" i="6"/>
  <c r="Q186" i="6" s="1"/>
  <c r="L187" i="6"/>
  <c r="L188" i="6"/>
  <c r="Q188" i="6" s="1"/>
  <c r="L189" i="6"/>
  <c r="Q189" i="6" s="1"/>
  <c r="L190" i="6"/>
  <c r="Q190" i="6" s="1"/>
  <c r="L191" i="6"/>
  <c r="Q191" i="6" s="1"/>
  <c r="L192" i="6"/>
  <c r="Q192" i="6" s="1"/>
  <c r="L193" i="6"/>
  <c r="Q193" i="6" s="1"/>
  <c r="L194" i="6"/>
  <c r="Q194" i="6" s="1"/>
  <c r="L195" i="6"/>
  <c r="Q195" i="6" s="1"/>
  <c r="L196" i="6"/>
  <c r="Q196" i="6" s="1"/>
  <c r="L197" i="6"/>
  <c r="Q197" i="6" s="1"/>
  <c r="L198" i="6"/>
  <c r="Q198" i="6" s="1"/>
  <c r="L199" i="6"/>
  <c r="Q199" i="6" s="1"/>
  <c r="L200" i="6"/>
  <c r="Q200" i="6" s="1"/>
  <c r="L201" i="6"/>
  <c r="Q201" i="6" s="1"/>
  <c r="L202" i="6"/>
  <c r="Q202" i="6" s="1"/>
  <c r="L203" i="6"/>
  <c r="L204" i="6"/>
  <c r="Q204" i="6" s="1"/>
  <c r="L205" i="6"/>
  <c r="Q205" i="6" s="1"/>
  <c r="L206" i="6"/>
  <c r="Q206" i="6" s="1"/>
  <c r="L207" i="6"/>
  <c r="Q207" i="6" s="1"/>
  <c r="L208" i="6"/>
  <c r="Q208" i="6" s="1"/>
  <c r="L209" i="6"/>
  <c r="Q209" i="6" s="1"/>
  <c r="L210" i="6"/>
  <c r="Q210" i="6" s="1"/>
  <c r="L211" i="6"/>
  <c r="Q211" i="6" s="1"/>
  <c r="L212" i="6"/>
  <c r="Q212" i="6" s="1"/>
  <c r="L213" i="6"/>
  <c r="Q213" i="6" s="1"/>
  <c r="L214" i="6"/>
  <c r="Q214" i="6" s="1"/>
  <c r="L215" i="6"/>
  <c r="Q215" i="6" s="1"/>
  <c r="L216" i="6"/>
  <c r="Q216" i="6" s="1"/>
  <c r="L217" i="6"/>
  <c r="Q217" i="6" s="1"/>
  <c r="L218" i="6"/>
  <c r="Q218" i="6" s="1"/>
  <c r="L219" i="6"/>
  <c r="L220" i="6"/>
  <c r="Q220" i="6" s="1"/>
  <c r="L221" i="6"/>
  <c r="Q221" i="6" s="1"/>
  <c r="L222" i="6"/>
  <c r="Q222" i="6" s="1"/>
  <c r="L223" i="6"/>
  <c r="Q223" i="6" s="1"/>
  <c r="L224" i="6"/>
  <c r="Q224" i="6" s="1"/>
  <c r="L225" i="6"/>
  <c r="Q225" i="6" s="1"/>
  <c r="L226" i="6"/>
  <c r="Q226" i="6" s="1"/>
  <c r="L227" i="6"/>
  <c r="Q227" i="6" s="1"/>
  <c r="L228" i="6"/>
  <c r="Q228" i="6" s="1"/>
  <c r="L229" i="6"/>
  <c r="Q229" i="6" s="1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I174" i="6"/>
  <c r="I175" i="6"/>
  <c r="I177" i="6"/>
  <c r="I178" i="6"/>
  <c r="I179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P174" i="7"/>
  <c r="P175" i="7"/>
  <c r="P176" i="7"/>
  <c r="P177" i="7"/>
  <c r="P178" i="7"/>
  <c r="P179" i="7"/>
  <c r="P180" i="7"/>
  <c r="P181" i="7"/>
  <c r="P182" i="7"/>
  <c r="P183" i="7"/>
  <c r="P184" i="7"/>
  <c r="P185" i="7"/>
  <c r="P186" i="7"/>
  <c r="P187" i="7"/>
  <c r="P188" i="7"/>
  <c r="P189" i="7"/>
  <c r="P190" i="7"/>
  <c r="P191" i="7"/>
  <c r="P192" i="7"/>
  <c r="P193" i="7"/>
  <c r="P194" i="7"/>
  <c r="P195" i="7"/>
  <c r="P196" i="7"/>
  <c r="P197" i="7"/>
  <c r="P198" i="7"/>
  <c r="P199" i="7"/>
  <c r="P200" i="7"/>
  <c r="P201" i="7"/>
  <c r="P202" i="7"/>
  <c r="P203" i="7"/>
  <c r="P204" i="7"/>
  <c r="P205" i="7"/>
  <c r="P206" i="7"/>
  <c r="P207" i="7"/>
  <c r="P208" i="7"/>
  <c r="P209" i="7"/>
  <c r="P210" i="7"/>
  <c r="P211" i="7"/>
  <c r="P212" i="7"/>
  <c r="P213" i="7"/>
  <c r="P214" i="7"/>
  <c r="P215" i="7"/>
  <c r="P216" i="7"/>
  <c r="P217" i="7"/>
  <c r="P218" i="7"/>
  <c r="P219" i="7"/>
  <c r="P220" i="7"/>
  <c r="P221" i="7"/>
  <c r="P222" i="7"/>
  <c r="P223" i="7"/>
  <c r="P224" i="7"/>
  <c r="P225" i="7"/>
  <c r="P226" i="7"/>
  <c r="P227" i="7"/>
  <c r="P228" i="7"/>
  <c r="P229" i="7"/>
  <c r="L174" i="7"/>
  <c r="L175" i="7"/>
  <c r="L176" i="7"/>
  <c r="Q176" i="7" s="1"/>
  <c r="L177" i="7"/>
  <c r="Q177" i="7" s="1"/>
  <c r="L178" i="7"/>
  <c r="L179" i="7"/>
  <c r="L180" i="7"/>
  <c r="Q180" i="7" s="1"/>
  <c r="L181" i="7"/>
  <c r="Q181" i="7" s="1"/>
  <c r="L182" i="7"/>
  <c r="Q182" i="7" s="1"/>
  <c r="L183" i="7"/>
  <c r="L184" i="7"/>
  <c r="Q184" i="7" s="1"/>
  <c r="L185" i="7"/>
  <c r="Q185" i="7" s="1"/>
  <c r="L186" i="7"/>
  <c r="Q186" i="7" s="1"/>
  <c r="L187" i="7"/>
  <c r="L188" i="7"/>
  <c r="Q188" i="7" s="1"/>
  <c r="L189" i="7"/>
  <c r="Q189" i="7" s="1"/>
  <c r="L190" i="7"/>
  <c r="Q190" i="7" s="1"/>
  <c r="L191" i="7"/>
  <c r="L192" i="7"/>
  <c r="Q192" i="7" s="1"/>
  <c r="L193" i="7"/>
  <c r="Q193" i="7" s="1"/>
  <c r="L194" i="7"/>
  <c r="L195" i="7"/>
  <c r="L196" i="7"/>
  <c r="Q196" i="7" s="1"/>
  <c r="L197" i="7"/>
  <c r="Q197" i="7" s="1"/>
  <c r="L198" i="7"/>
  <c r="Q198" i="7" s="1"/>
  <c r="L199" i="7"/>
  <c r="L200" i="7"/>
  <c r="Q200" i="7" s="1"/>
  <c r="L201" i="7"/>
  <c r="Q201" i="7" s="1"/>
  <c r="L202" i="7"/>
  <c r="Q202" i="7" s="1"/>
  <c r="L203" i="7"/>
  <c r="L204" i="7"/>
  <c r="Q204" i="7" s="1"/>
  <c r="L205" i="7"/>
  <c r="Q205" i="7" s="1"/>
  <c r="L206" i="7"/>
  <c r="Q206" i="7" s="1"/>
  <c r="L207" i="7"/>
  <c r="L208" i="7"/>
  <c r="Q208" i="7" s="1"/>
  <c r="L209" i="7"/>
  <c r="Q209" i="7" s="1"/>
  <c r="L210" i="7"/>
  <c r="Q210" i="7" s="1"/>
  <c r="L211" i="7"/>
  <c r="L212" i="7"/>
  <c r="Q212" i="7" s="1"/>
  <c r="L213" i="7"/>
  <c r="Q213" i="7" s="1"/>
  <c r="L214" i="7"/>
  <c r="Q214" i="7" s="1"/>
  <c r="L215" i="7"/>
  <c r="L216" i="7"/>
  <c r="Q216" i="7" s="1"/>
  <c r="L217" i="7"/>
  <c r="Q217" i="7" s="1"/>
  <c r="L218" i="7"/>
  <c r="Q218" i="7" s="1"/>
  <c r="L219" i="7"/>
  <c r="Q219" i="7" s="1"/>
  <c r="L220" i="7"/>
  <c r="Q220" i="7" s="1"/>
  <c r="L221" i="7"/>
  <c r="Q221" i="7" s="1"/>
  <c r="L222" i="7"/>
  <c r="Q222" i="7" s="1"/>
  <c r="L223" i="7"/>
  <c r="Q223" i="7" s="1"/>
  <c r="L224" i="7"/>
  <c r="Q224" i="7" s="1"/>
  <c r="L225" i="7"/>
  <c r="Q225" i="7" s="1"/>
  <c r="L226" i="7"/>
  <c r="L227" i="7"/>
  <c r="Q227" i="7" s="1"/>
  <c r="L228" i="7"/>
  <c r="Q228" i="7" s="1"/>
  <c r="L229" i="7"/>
  <c r="Q229" i="7" s="1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D174" i="7"/>
  <c r="D175" i="7"/>
  <c r="I175" i="7" s="1"/>
  <c r="D176" i="7"/>
  <c r="I176" i="7" s="1"/>
  <c r="D177" i="7"/>
  <c r="I177" i="7" s="1"/>
  <c r="D178" i="7"/>
  <c r="D179" i="7"/>
  <c r="I179" i="7" s="1"/>
  <c r="D180" i="7"/>
  <c r="I180" i="7" s="1"/>
  <c r="D181" i="7"/>
  <c r="I181" i="7" s="1"/>
  <c r="D182" i="7"/>
  <c r="I182" i="7" s="1"/>
  <c r="D183" i="7"/>
  <c r="D184" i="7"/>
  <c r="I184" i="7" s="1"/>
  <c r="D185" i="7"/>
  <c r="I185" i="7" s="1"/>
  <c r="D186" i="7"/>
  <c r="D187" i="7"/>
  <c r="D188" i="7"/>
  <c r="I188" i="7" s="1"/>
  <c r="D189" i="7"/>
  <c r="I189" i="7" s="1"/>
  <c r="D190" i="7"/>
  <c r="D191" i="7"/>
  <c r="I191" i="7" s="1"/>
  <c r="D192" i="7"/>
  <c r="I192" i="7" s="1"/>
  <c r="D193" i="7"/>
  <c r="I193" i="7" s="1"/>
  <c r="D194" i="7"/>
  <c r="D195" i="7"/>
  <c r="I195" i="7" s="1"/>
  <c r="D196" i="7"/>
  <c r="I196" i="7" s="1"/>
  <c r="D197" i="7"/>
  <c r="I197" i="7" s="1"/>
  <c r="D198" i="7"/>
  <c r="D199" i="7"/>
  <c r="D200" i="7"/>
  <c r="I200" i="7" s="1"/>
  <c r="D201" i="7"/>
  <c r="I201" i="7" s="1"/>
  <c r="D202" i="7"/>
  <c r="D203" i="7"/>
  <c r="D204" i="7"/>
  <c r="I204" i="7" s="1"/>
  <c r="D205" i="7"/>
  <c r="I205" i="7" s="1"/>
  <c r="D206" i="7"/>
  <c r="D207" i="7"/>
  <c r="I207" i="7" s="1"/>
  <c r="D208" i="7"/>
  <c r="I208" i="7" s="1"/>
  <c r="D209" i="7"/>
  <c r="I209" i="7" s="1"/>
  <c r="D210" i="7"/>
  <c r="I210" i="7" s="1"/>
  <c r="D211" i="7"/>
  <c r="I211" i="7" s="1"/>
  <c r="D212" i="7"/>
  <c r="I212" i="7" s="1"/>
  <c r="D213" i="7"/>
  <c r="I213" i="7" s="1"/>
  <c r="D214" i="7"/>
  <c r="D215" i="7"/>
  <c r="D216" i="7"/>
  <c r="I216" i="7" s="1"/>
  <c r="D217" i="7"/>
  <c r="I217" i="7" s="1"/>
  <c r="D218" i="7"/>
  <c r="D219" i="7"/>
  <c r="D220" i="7"/>
  <c r="I220" i="7" s="1"/>
  <c r="D221" i="7"/>
  <c r="I221" i="7" s="1"/>
  <c r="D222" i="7"/>
  <c r="I222" i="7" s="1"/>
  <c r="D223" i="7"/>
  <c r="I223" i="7" s="1"/>
  <c r="D224" i="7"/>
  <c r="I224" i="7" s="1"/>
  <c r="D225" i="7"/>
  <c r="I225" i="7" s="1"/>
  <c r="D226" i="7"/>
  <c r="D227" i="7"/>
  <c r="I227" i="7" s="1"/>
  <c r="D228" i="7"/>
  <c r="I228" i="7" s="1"/>
  <c r="D229" i="7"/>
  <c r="I229" i="7" s="1"/>
  <c r="Q203" i="6" l="1"/>
  <c r="I309" i="4"/>
  <c r="I305" i="4"/>
  <c r="I301" i="4"/>
  <c r="I297" i="4"/>
  <c r="I293" i="4"/>
  <c r="I289" i="4"/>
  <c r="I285" i="4"/>
  <c r="I281" i="4"/>
  <c r="I277" i="4"/>
  <c r="I310" i="4"/>
  <c r="I306" i="4"/>
  <c r="I302" i="4"/>
  <c r="I298" i="4"/>
  <c r="I294" i="4"/>
  <c r="I290" i="4"/>
  <c r="I286" i="4"/>
  <c r="I282" i="4"/>
  <c r="I278" i="4"/>
  <c r="I274" i="4"/>
  <c r="I270" i="4"/>
  <c r="I266" i="4"/>
  <c r="I262" i="4"/>
  <c r="I258" i="4"/>
  <c r="I254" i="4"/>
  <c r="I250" i="4"/>
  <c r="I246" i="4"/>
  <c r="I242" i="4"/>
  <c r="I238" i="4"/>
  <c r="I234" i="4"/>
  <c r="I230" i="4"/>
  <c r="Q309" i="4"/>
  <c r="Q305" i="4"/>
  <c r="Q301" i="4"/>
  <c r="Q297" i="4"/>
  <c r="Q293" i="4"/>
  <c r="Q289" i="4"/>
  <c r="Q285" i="4"/>
  <c r="Q281" i="4"/>
  <c r="Q277" i="4"/>
  <c r="Q273" i="4"/>
  <c r="Q269" i="4"/>
  <c r="Q265" i="4"/>
  <c r="Q261" i="4"/>
  <c r="Q257" i="4"/>
  <c r="Q253" i="4"/>
  <c r="Q249" i="4"/>
  <c r="Q245" i="4"/>
  <c r="Q241" i="4"/>
  <c r="Q237" i="4"/>
  <c r="Q233" i="4"/>
  <c r="I273" i="4"/>
  <c r="I269" i="4"/>
  <c r="I265" i="4"/>
  <c r="I261" i="4"/>
  <c r="I257" i="4"/>
  <c r="I253" i="4"/>
  <c r="I249" i="4"/>
  <c r="I245" i="4"/>
  <c r="I241" i="4"/>
  <c r="I237" i="4"/>
  <c r="I233" i="4"/>
  <c r="I310" i="7"/>
  <c r="I306" i="7"/>
  <c r="I302" i="7"/>
  <c r="I298" i="7"/>
  <c r="I294" i="7"/>
  <c r="I290" i="7"/>
  <c r="I286" i="7"/>
  <c r="I282" i="7"/>
  <c r="I278" i="7"/>
  <c r="I274" i="7"/>
  <c r="I270" i="7"/>
  <c r="I266" i="7"/>
  <c r="I262" i="7"/>
  <c r="I258" i="7"/>
  <c r="I254" i="7"/>
  <c r="I250" i="7"/>
  <c r="I246" i="7"/>
  <c r="I242" i="7"/>
  <c r="I238" i="7"/>
  <c r="I234" i="7"/>
  <c r="I230" i="7"/>
  <c r="M333" i="3"/>
  <c r="M334" i="3"/>
  <c r="I329" i="3"/>
  <c r="I325" i="3"/>
  <c r="I321" i="3"/>
  <c r="I317" i="3"/>
  <c r="I313" i="3"/>
  <c r="I309" i="3"/>
  <c r="I305" i="3"/>
  <c r="I301" i="3"/>
  <c r="I297" i="3"/>
  <c r="I293" i="3"/>
  <c r="I289" i="3"/>
  <c r="I285" i="3"/>
  <c r="I281" i="3"/>
  <c r="I277" i="3"/>
  <c r="I273" i="3"/>
  <c r="I269" i="3"/>
  <c r="I265" i="3"/>
  <c r="I261" i="3"/>
  <c r="I257" i="3"/>
  <c r="I253" i="3"/>
  <c r="I249" i="3"/>
  <c r="I245" i="3"/>
  <c r="I241" i="3"/>
  <c r="I237" i="3"/>
  <c r="I233" i="3"/>
  <c r="I307" i="7"/>
  <c r="I303" i="7"/>
  <c r="I299" i="7"/>
  <c r="I295" i="7"/>
  <c r="I291" i="7"/>
  <c r="I287" i="7"/>
  <c r="I283" i="7"/>
  <c r="I279" i="7"/>
  <c r="I275" i="7"/>
  <c r="I271" i="7"/>
  <c r="I267" i="7"/>
  <c r="I263" i="7"/>
  <c r="I259" i="7"/>
  <c r="I255" i="7"/>
  <c r="I251" i="7"/>
  <c r="I247" i="7"/>
  <c r="I243" i="7"/>
  <c r="I239" i="7"/>
  <c r="I235" i="7"/>
  <c r="I231" i="7"/>
  <c r="Q310" i="7"/>
  <c r="Q306" i="7"/>
  <c r="Q302" i="7"/>
  <c r="Q298" i="7"/>
  <c r="Q294" i="7"/>
  <c r="Q290" i="7"/>
  <c r="Q286" i="7"/>
  <c r="Q282" i="7"/>
  <c r="Q278" i="7"/>
  <c r="Q274" i="7"/>
  <c r="Q270" i="7"/>
  <c r="Q266" i="7"/>
  <c r="Q262" i="7"/>
  <c r="Q258" i="7"/>
  <c r="Q254" i="7"/>
  <c r="Q250" i="7"/>
  <c r="Q246" i="7"/>
  <c r="Q242" i="7"/>
  <c r="Q238" i="7"/>
  <c r="Q234" i="7"/>
  <c r="Q230" i="7"/>
  <c r="Q305" i="7"/>
  <c r="Q301" i="7"/>
  <c r="Q297" i="7"/>
  <c r="Q289" i="7"/>
  <c r="Q285" i="7"/>
  <c r="Q281" i="7"/>
  <c r="Q273" i="7"/>
  <c r="Q269" i="7"/>
  <c r="Q265" i="7"/>
  <c r="Q257" i="7"/>
  <c r="Q253" i="7"/>
  <c r="Q249" i="7"/>
  <c r="Q241" i="7"/>
  <c r="Q237" i="7"/>
  <c r="Q233" i="7"/>
  <c r="Q178" i="7"/>
  <c r="Q307" i="7"/>
  <c r="Q303" i="7"/>
  <c r="Q299" i="7"/>
  <c r="Q295" i="7"/>
  <c r="Q291" i="7"/>
  <c r="Q287" i="7"/>
  <c r="Q283" i="7"/>
  <c r="Q279" i="7"/>
  <c r="Q275" i="7"/>
  <c r="Q271" i="7"/>
  <c r="Q267" i="7"/>
  <c r="Q263" i="7"/>
  <c r="Q259" i="7"/>
  <c r="Q255" i="7"/>
  <c r="Q251" i="7"/>
  <c r="Q247" i="7"/>
  <c r="Q243" i="7"/>
  <c r="Q239" i="7"/>
  <c r="Q235" i="7"/>
  <c r="Q231" i="7"/>
  <c r="Q308" i="7"/>
  <c r="Q304" i="7"/>
  <c r="Q300" i="7"/>
  <c r="Q296" i="7"/>
  <c r="Q292" i="7"/>
  <c r="Q288" i="7"/>
  <c r="Q284" i="7"/>
  <c r="Q280" i="7"/>
  <c r="Q276" i="7"/>
  <c r="Q272" i="7"/>
  <c r="Q268" i="7"/>
  <c r="Q264" i="7"/>
  <c r="Q260" i="7"/>
  <c r="Q256" i="7"/>
  <c r="Q252" i="7"/>
  <c r="Q248" i="7"/>
  <c r="Q244" i="7"/>
  <c r="Q240" i="7"/>
  <c r="Q236" i="7"/>
  <c r="Q232" i="7"/>
  <c r="I309" i="7"/>
  <c r="I305" i="7"/>
  <c r="I301" i="7"/>
  <c r="I297" i="7"/>
  <c r="I293" i="7"/>
  <c r="I289" i="7"/>
  <c r="I285" i="7"/>
  <c r="I281" i="7"/>
  <c r="I277" i="7"/>
  <c r="I273" i="7"/>
  <c r="I269" i="7"/>
  <c r="I265" i="7"/>
  <c r="I261" i="7"/>
  <c r="I257" i="7"/>
  <c r="I253" i="7"/>
  <c r="I249" i="7"/>
  <c r="I245" i="7"/>
  <c r="I241" i="7"/>
  <c r="I237" i="7"/>
  <c r="I233" i="7"/>
  <c r="I219" i="7"/>
  <c r="I215" i="7"/>
  <c r="I203" i="7"/>
  <c r="I199" i="7"/>
  <c r="I187" i="7"/>
  <c r="I183" i="7"/>
  <c r="I308" i="7"/>
  <c r="I304" i="7"/>
  <c r="I300" i="7"/>
  <c r="I296" i="7"/>
  <c r="I292" i="7"/>
  <c r="I288" i="7"/>
  <c r="I284" i="7"/>
  <c r="I280" i="7"/>
  <c r="I276" i="7"/>
  <c r="I272" i="7"/>
  <c r="I268" i="7"/>
  <c r="I264" i="7"/>
  <c r="I260" i="7"/>
  <c r="I256" i="7"/>
  <c r="I252" i="7"/>
  <c r="I248" i="7"/>
  <c r="I244" i="7"/>
  <c r="I240" i="7"/>
  <c r="I236" i="7"/>
  <c r="I232" i="7"/>
  <c r="I329" i="6"/>
  <c r="I325" i="6"/>
  <c r="I321" i="6"/>
  <c r="I317" i="6"/>
  <c r="I313" i="6"/>
  <c r="I309" i="6"/>
  <c r="I305" i="6"/>
  <c r="I301" i="6"/>
  <c r="I297" i="6"/>
  <c r="I289" i="6"/>
  <c r="I285" i="6"/>
  <c r="I281" i="6"/>
  <c r="I277" i="6"/>
  <c r="I273" i="6"/>
  <c r="I269" i="6"/>
  <c r="I265" i="6"/>
  <c r="I261" i="6"/>
  <c r="I257" i="6"/>
  <c r="I253" i="6"/>
  <c r="I249" i="6"/>
  <c r="I245" i="6"/>
  <c r="I241" i="6"/>
  <c r="I237" i="6"/>
  <c r="I233" i="6"/>
  <c r="Q329" i="6"/>
  <c r="Q325" i="6"/>
  <c r="Q321" i="6"/>
  <c r="Q317" i="6"/>
  <c r="Q313" i="6"/>
  <c r="Q309" i="6"/>
  <c r="Q305" i="6"/>
  <c r="Q301" i="6"/>
  <c r="Q297" i="6"/>
  <c r="Q293" i="6"/>
  <c r="Q289" i="6"/>
  <c r="Q285" i="6"/>
  <c r="Q281" i="6"/>
  <c r="Q277" i="6"/>
  <c r="Q273" i="6"/>
  <c r="Q269" i="6"/>
  <c r="Q265" i="6"/>
  <c r="Q261" i="6"/>
  <c r="Q257" i="6"/>
  <c r="Q253" i="6"/>
  <c r="Q249" i="6"/>
  <c r="Q245" i="6"/>
  <c r="Q241" i="6"/>
  <c r="Q237" i="6"/>
  <c r="Q233" i="6"/>
  <c r="Q331" i="3"/>
  <c r="Q327" i="3"/>
  <c r="Q323" i="3"/>
  <c r="Q319" i="3"/>
  <c r="Q315" i="3"/>
  <c r="Q311" i="3"/>
  <c r="Q307" i="3"/>
  <c r="Q303" i="3"/>
  <c r="Q299" i="3"/>
  <c r="Q295" i="3"/>
  <c r="Q291" i="3"/>
  <c r="Q287" i="3"/>
  <c r="Q283" i="3"/>
  <c r="Q279" i="3"/>
  <c r="Q275" i="3"/>
  <c r="Q271" i="3"/>
  <c r="Q267" i="3"/>
  <c r="Q263" i="3"/>
  <c r="Q259" i="3"/>
  <c r="Q255" i="3"/>
  <c r="Q251" i="3"/>
  <c r="Q247" i="3"/>
  <c r="Q243" i="3"/>
  <c r="Q239" i="3"/>
  <c r="Q235" i="3"/>
  <c r="Q231" i="3"/>
  <c r="Q329" i="3"/>
  <c r="Q325" i="3"/>
  <c r="Q321" i="3"/>
  <c r="Q317" i="3"/>
  <c r="Q313" i="3"/>
  <c r="Q305" i="3"/>
  <c r="Q301" i="3"/>
  <c r="Q297" i="3"/>
  <c r="Q289" i="3"/>
  <c r="Q285" i="3"/>
  <c r="Q281" i="3"/>
  <c r="Q273" i="3"/>
  <c r="Q269" i="3"/>
  <c r="Q265" i="3"/>
  <c r="Q261" i="3"/>
  <c r="Q257" i="3"/>
  <c r="Q253" i="3"/>
  <c r="Q249" i="3"/>
  <c r="Q241" i="3"/>
  <c r="Q237" i="3"/>
  <c r="Q233" i="3"/>
  <c r="I227" i="4"/>
  <c r="Q210" i="4"/>
  <c r="Q194" i="4"/>
  <c r="I195" i="4"/>
  <c r="Q307" i="4"/>
  <c r="Q303" i="4"/>
  <c r="Q299" i="4"/>
  <c r="Q295" i="4"/>
  <c r="Q291" i="4"/>
  <c r="Q287" i="4"/>
  <c r="Q283" i="4"/>
  <c r="Q279" i="4"/>
  <c r="Q275" i="4"/>
  <c r="Q271" i="4"/>
  <c r="Q267" i="4"/>
  <c r="Q263" i="4"/>
  <c r="Q259" i="4"/>
  <c r="Q255" i="4"/>
  <c r="Q251" i="4"/>
  <c r="Q247" i="4"/>
  <c r="Q243" i="4"/>
  <c r="Q239" i="4"/>
  <c r="Q235" i="4"/>
  <c r="Q231" i="4"/>
  <c r="Q308" i="4"/>
  <c r="Q300" i="4"/>
  <c r="Q292" i="4"/>
  <c r="Q280" i="4"/>
  <c r="Q272" i="4"/>
  <c r="Q264" i="4"/>
  <c r="Q260" i="4"/>
  <c r="Q252" i="4"/>
  <c r="Q244" i="4"/>
  <c r="Q236" i="4"/>
  <c r="Q304" i="4"/>
  <c r="Q296" i="4"/>
  <c r="Q288" i="4"/>
  <c r="Q284" i="4"/>
  <c r="Q276" i="4"/>
  <c r="Q268" i="4"/>
  <c r="Q256" i="4"/>
  <c r="Q248" i="4"/>
  <c r="Q240" i="4"/>
  <c r="Q232" i="4"/>
  <c r="Q222" i="4"/>
  <c r="Q218" i="4"/>
  <c r="Q214" i="4"/>
  <c r="Q206" i="4"/>
  <c r="Q202" i="4"/>
  <c r="Q198" i="4"/>
  <c r="Q190" i="4"/>
  <c r="Q186" i="4"/>
  <c r="Q182" i="4"/>
  <c r="Q174" i="4"/>
  <c r="I308" i="4"/>
  <c r="I300" i="4"/>
  <c r="I292" i="4"/>
  <c r="I284" i="4"/>
  <c r="I276" i="4"/>
  <c r="I272" i="4"/>
  <c r="I264" i="4"/>
  <c r="I256" i="4"/>
  <c r="I248" i="4"/>
  <c r="I244" i="4"/>
  <c r="I236" i="4"/>
  <c r="I224" i="4"/>
  <c r="I216" i="4"/>
  <c r="I208" i="4"/>
  <c r="I200" i="4"/>
  <c r="I192" i="4"/>
  <c r="I184" i="4"/>
  <c r="I304" i="4"/>
  <c r="I296" i="4"/>
  <c r="I288" i="4"/>
  <c r="I280" i="4"/>
  <c r="I268" i="4"/>
  <c r="I260" i="4"/>
  <c r="I252" i="4"/>
  <c r="I240" i="4"/>
  <c r="I232" i="4"/>
  <c r="I228" i="4"/>
  <c r="I220" i="4"/>
  <c r="I212" i="4"/>
  <c r="I204" i="4"/>
  <c r="I196" i="4"/>
  <c r="I188" i="4"/>
  <c r="I180" i="4"/>
  <c r="I176" i="4"/>
  <c r="I219" i="4"/>
  <c r="I211" i="4"/>
  <c r="I203" i="4"/>
  <c r="I187" i="4"/>
  <c r="I179" i="4"/>
  <c r="Q309" i="3"/>
  <c r="Q277" i="3"/>
  <c r="Q293" i="3"/>
  <c r="Q245" i="3"/>
  <c r="Q224" i="3"/>
  <c r="Q208" i="3"/>
  <c r="Q223" i="3"/>
  <c r="Q207" i="3"/>
  <c r="Q191" i="3"/>
  <c r="Q175" i="3"/>
  <c r="Q216" i="3"/>
  <c r="Q200" i="3"/>
  <c r="Q192" i="3"/>
  <c r="Q184" i="3"/>
  <c r="Q176" i="3"/>
  <c r="Q331" i="6"/>
  <c r="Q327" i="6"/>
  <c r="Q323" i="6"/>
  <c r="Q319" i="6"/>
  <c r="Q315" i="6"/>
  <c r="Q311" i="6"/>
  <c r="Q307" i="6"/>
  <c r="Q303" i="6"/>
  <c r="Q299" i="6"/>
  <c r="Q295" i="6"/>
  <c r="Q291" i="6"/>
  <c r="Q287" i="6"/>
  <c r="Q283" i="6"/>
  <c r="Q279" i="6"/>
  <c r="Q275" i="6"/>
  <c r="Q271" i="6"/>
  <c r="Q267" i="6"/>
  <c r="Q263" i="6"/>
  <c r="Q259" i="6"/>
  <c r="Q255" i="6"/>
  <c r="Q251" i="6"/>
  <c r="Q247" i="6"/>
  <c r="Q243" i="6"/>
  <c r="Q239" i="6"/>
  <c r="Q235" i="6"/>
  <c r="Q231" i="6"/>
  <c r="Q330" i="6"/>
  <c r="Q326" i="6"/>
  <c r="Q322" i="6"/>
  <c r="Q318" i="6"/>
  <c r="Q314" i="6"/>
  <c r="Q310" i="6"/>
  <c r="Q306" i="6"/>
  <c r="Q302" i="6"/>
  <c r="Q298" i="6"/>
  <c r="Q294" i="6"/>
  <c r="Q290" i="6"/>
  <c r="Q286" i="6"/>
  <c r="Q282" i="6"/>
  <c r="Q278" i="6"/>
  <c r="Q274" i="6"/>
  <c r="Q270" i="6"/>
  <c r="Q266" i="6"/>
  <c r="Q262" i="6"/>
  <c r="Q258" i="6"/>
  <c r="Q254" i="6"/>
  <c r="Q250" i="6"/>
  <c r="Q246" i="6"/>
  <c r="Q242" i="6"/>
  <c r="Q238" i="6"/>
  <c r="Q234" i="6"/>
  <c r="Q230" i="6"/>
  <c r="Q328" i="6"/>
  <c r="Q324" i="6"/>
  <c r="Q320" i="6"/>
  <c r="Q316" i="6"/>
  <c r="Q312" i="6"/>
  <c r="Q308" i="6"/>
  <c r="Q304" i="6"/>
  <c r="Q300" i="6"/>
  <c r="Q296" i="6"/>
  <c r="Q292" i="6"/>
  <c r="Q288" i="6"/>
  <c r="Q284" i="6"/>
  <c r="Q280" i="6"/>
  <c r="Q276" i="6"/>
  <c r="Q272" i="6"/>
  <c r="Q268" i="6"/>
  <c r="Q264" i="6"/>
  <c r="Q260" i="6"/>
  <c r="Q256" i="6"/>
  <c r="Q252" i="6"/>
  <c r="Q248" i="6"/>
  <c r="Q244" i="6"/>
  <c r="Q240" i="6"/>
  <c r="Q236" i="6"/>
  <c r="Q232" i="6"/>
  <c r="I331" i="6"/>
  <c r="I327" i="6"/>
  <c r="I323" i="6"/>
  <c r="I319" i="6"/>
  <c r="I315" i="6"/>
  <c r="I311" i="6"/>
  <c r="I307" i="6"/>
  <c r="I303" i="6"/>
  <c r="I299" i="6"/>
  <c r="I295" i="6"/>
  <c r="I291" i="6"/>
  <c r="I287" i="6"/>
  <c r="I283" i="6"/>
  <c r="I279" i="6"/>
  <c r="I275" i="6"/>
  <c r="I271" i="6"/>
  <c r="I267" i="6"/>
  <c r="I263" i="6"/>
  <c r="I259" i="6"/>
  <c r="I255" i="6"/>
  <c r="I251" i="6"/>
  <c r="I247" i="6"/>
  <c r="I243" i="6"/>
  <c r="I239" i="6"/>
  <c r="I235" i="6"/>
  <c r="I231" i="6"/>
  <c r="I328" i="6"/>
  <c r="I324" i="6"/>
  <c r="I320" i="6"/>
  <c r="I316" i="6"/>
  <c r="I312" i="6"/>
  <c r="I308" i="6"/>
  <c r="I304" i="6"/>
  <c r="I300" i="6"/>
  <c r="I296" i="6"/>
  <c r="I292" i="6"/>
  <c r="I288" i="6"/>
  <c r="I284" i="6"/>
  <c r="I280" i="6"/>
  <c r="I276" i="6"/>
  <c r="I272" i="6"/>
  <c r="I268" i="6"/>
  <c r="I264" i="6"/>
  <c r="I260" i="6"/>
  <c r="I256" i="6"/>
  <c r="I252" i="6"/>
  <c r="I248" i="6"/>
  <c r="I244" i="6"/>
  <c r="I240" i="6"/>
  <c r="I236" i="6"/>
  <c r="I232" i="6"/>
  <c r="I213" i="3"/>
  <c r="I328" i="3"/>
  <c r="I324" i="3"/>
  <c r="I320" i="3"/>
  <c r="I316" i="3"/>
  <c r="I312" i="3"/>
  <c r="I308" i="3"/>
  <c r="I304" i="3"/>
  <c r="I300" i="3"/>
  <c r="I296" i="3"/>
  <c r="I292" i="3"/>
  <c r="I288" i="3"/>
  <c r="I284" i="3"/>
  <c r="I280" i="3"/>
  <c r="I276" i="3"/>
  <c r="I272" i="3"/>
  <c r="I268" i="3"/>
  <c r="I264" i="3"/>
  <c r="I260" i="3"/>
  <c r="I256" i="3"/>
  <c r="I252" i="3"/>
  <c r="I248" i="3"/>
  <c r="I244" i="3"/>
  <c r="I240" i="3"/>
  <c r="I236" i="3"/>
  <c r="I232" i="3"/>
  <c r="I331" i="3"/>
  <c r="I327" i="3"/>
  <c r="I323" i="3"/>
  <c r="I319" i="3"/>
  <c r="I315" i="3"/>
  <c r="I311" i="3"/>
  <c r="I307" i="3"/>
  <c r="I303" i="3"/>
  <c r="I299" i="3"/>
  <c r="I295" i="3"/>
  <c r="I291" i="3"/>
  <c r="I287" i="3"/>
  <c r="I283" i="3"/>
  <c r="I279" i="3"/>
  <c r="I275" i="3"/>
  <c r="I271" i="3"/>
  <c r="I267" i="3"/>
  <c r="I263" i="3"/>
  <c r="I259" i="3"/>
  <c r="I255" i="3"/>
  <c r="I251" i="3"/>
  <c r="I247" i="3"/>
  <c r="I243" i="3"/>
  <c r="I239" i="3"/>
  <c r="I235" i="3"/>
  <c r="I231" i="3"/>
  <c r="I181" i="3"/>
  <c r="I330" i="3"/>
  <c r="I326" i="3"/>
  <c r="I322" i="3"/>
  <c r="I318" i="3"/>
  <c r="I314" i="3"/>
  <c r="I310" i="3"/>
  <c r="I306" i="3"/>
  <c r="I302" i="3"/>
  <c r="I298" i="3"/>
  <c r="I294" i="3"/>
  <c r="I290" i="3"/>
  <c r="I286" i="3"/>
  <c r="I282" i="3"/>
  <c r="I278" i="3"/>
  <c r="I274" i="3"/>
  <c r="I270" i="3"/>
  <c r="I266" i="3"/>
  <c r="I262" i="3"/>
  <c r="I258" i="3"/>
  <c r="I254" i="3"/>
  <c r="I250" i="3"/>
  <c r="I246" i="3"/>
  <c r="I242" i="3"/>
  <c r="I238" i="3"/>
  <c r="I234" i="3"/>
  <c r="I230" i="3"/>
  <c r="Q215" i="7"/>
  <c r="Q211" i="7"/>
  <c r="Q207" i="7"/>
  <c r="Q203" i="7"/>
  <c r="Q199" i="7"/>
  <c r="Q195" i="7"/>
  <c r="Q191" i="7"/>
  <c r="Q187" i="7"/>
  <c r="Q183" i="7"/>
  <c r="Q179" i="7"/>
  <c r="Q175" i="7"/>
  <c r="Q226" i="7"/>
  <c r="Q194" i="7"/>
  <c r="Q174" i="7"/>
  <c r="I226" i="7"/>
  <c r="I218" i="7"/>
  <c r="I214" i="7"/>
  <c r="I206" i="7"/>
  <c r="I202" i="7"/>
  <c r="I198" i="7"/>
  <c r="I194" i="7"/>
  <c r="I190" i="7"/>
  <c r="I186" i="7"/>
  <c r="I178" i="7"/>
  <c r="I174" i="7"/>
  <c r="Q219" i="6"/>
  <c r="Q187" i="6"/>
  <c r="Q175" i="6"/>
  <c r="I176" i="6"/>
  <c r="I216" i="6"/>
  <c r="I180" i="6"/>
  <c r="Q326" i="3"/>
  <c r="Q318" i="3"/>
  <c r="Q310" i="3"/>
  <c r="Q302" i="3"/>
  <c r="Q294" i="3"/>
  <c r="Q286" i="3"/>
  <c r="Q278" i="3"/>
  <c r="Q270" i="3"/>
  <c r="Q262" i="3"/>
  <c r="Q254" i="3"/>
  <c r="Q246" i="3"/>
  <c r="Q238" i="3"/>
  <c r="Q230" i="3"/>
  <c r="Q330" i="3"/>
  <c r="Q322" i="3"/>
  <c r="Q314" i="3"/>
  <c r="Q306" i="3"/>
  <c r="Q298" i="3"/>
  <c r="Q290" i="3"/>
  <c r="Q282" i="3"/>
  <c r="Q274" i="3"/>
  <c r="Q266" i="3"/>
  <c r="Q258" i="3"/>
  <c r="Q250" i="3"/>
  <c r="Q242" i="3"/>
  <c r="Q234" i="3"/>
  <c r="Q328" i="3"/>
  <c r="Q324" i="3"/>
  <c r="Q320" i="3"/>
  <c r="Q316" i="3"/>
  <c r="Q312" i="3"/>
  <c r="Q308" i="3"/>
  <c r="Q304" i="3"/>
  <c r="Q300" i="3"/>
  <c r="Q296" i="3"/>
  <c r="Q292" i="3"/>
  <c r="Q288" i="3"/>
  <c r="Q284" i="3"/>
  <c r="Q280" i="3"/>
  <c r="Q276" i="3"/>
  <c r="Q272" i="3"/>
  <c r="Q268" i="3"/>
  <c r="Q264" i="3"/>
  <c r="Q260" i="3"/>
  <c r="Q256" i="3"/>
  <c r="Q252" i="3"/>
  <c r="Q248" i="3"/>
  <c r="Q244" i="3"/>
  <c r="Q240" i="3"/>
  <c r="Q236" i="3"/>
  <c r="Q232" i="3"/>
  <c r="I225" i="3"/>
  <c r="I209" i="3"/>
  <c r="I193" i="3"/>
  <c r="I177" i="3"/>
  <c r="P71" i="6" l="1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P164" i="6"/>
  <c r="P165" i="6"/>
  <c r="P166" i="6"/>
  <c r="P167" i="6"/>
  <c r="P168" i="6"/>
  <c r="P169" i="6"/>
  <c r="P170" i="6"/>
  <c r="P171" i="6"/>
  <c r="P172" i="6"/>
  <c r="P173" i="6"/>
  <c r="P70" i="6"/>
  <c r="P69" i="6"/>
  <c r="L71" i="6"/>
  <c r="Q71" i="6" s="1"/>
  <c r="L72" i="6"/>
  <c r="Q72" i="6" s="1"/>
  <c r="L73" i="6"/>
  <c r="L74" i="6"/>
  <c r="L75" i="6"/>
  <c r="Q75" i="6" s="1"/>
  <c r="L76" i="6"/>
  <c r="Q76" i="6" s="1"/>
  <c r="L77" i="6"/>
  <c r="L78" i="6"/>
  <c r="L79" i="6"/>
  <c r="Q79" i="6" s="1"/>
  <c r="L80" i="6"/>
  <c r="Q80" i="6" s="1"/>
  <c r="L81" i="6"/>
  <c r="L82" i="6"/>
  <c r="L83" i="6"/>
  <c r="Q83" i="6" s="1"/>
  <c r="L84" i="6"/>
  <c r="Q84" i="6" s="1"/>
  <c r="L85" i="6"/>
  <c r="L86" i="6"/>
  <c r="L87" i="6"/>
  <c r="Q87" i="6" s="1"/>
  <c r="L88" i="6"/>
  <c r="Q88" i="6" s="1"/>
  <c r="L89" i="6"/>
  <c r="L90" i="6"/>
  <c r="L91" i="6"/>
  <c r="Q91" i="6" s="1"/>
  <c r="L92" i="6"/>
  <c r="Q92" i="6" s="1"/>
  <c r="L93" i="6"/>
  <c r="L94" i="6"/>
  <c r="L95" i="6"/>
  <c r="Q95" i="6" s="1"/>
  <c r="L96" i="6"/>
  <c r="Q96" i="6" s="1"/>
  <c r="L97" i="6"/>
  <c r="L98" i="6"/>
  <c r="L99" i="6"/>
  <c r="Q99" i="6" s="1"/>
  <c r="L100" i="6"/>
  <c r="Q100" i="6" s="1"/>
  <c r="L101" i="6"/>
  <c r="L102" i="6"/>
  <c r="L103" i="6"/>
  <c r="Q103" i="6" s="1"/>
  <c r="L104" i="6"/>
  <c r="Q104" i="6" s="1"/>
  <c r="L105" i="6"/>
  <c r="L106" i="6"/>
  <c r="L107" i="6"/>
  <c r="Q107" i="6" s="1"/>
  <c r="L108" i="6"/>
  <c r="Q108" i="6" s="1"/>
  <c r="L109" i="6"/>
  <c r="L110" i="6"/>
  <c r="L111" i="6"/>
  <c r="Q111" i="6" s="1"/>
  <c r="L112" i="6"/>
  <c r="Q112" i="6" s="1"/>
  <c r="L113" i="6"/>
  <c r="L114" i="6"/>
  <c r="L115" i="6"/>
  <c r="Q115" i="6" s="1"/>
  <c r="L116" i="6"/>
  <c r="Q116" i="6" s="1"/>
  <c r="L117" i="6"/>
  <c r="L118" i="6"/>
  <c r="L119" i="6"/>
  <c r="Q119" i="6" s="1"/>
  <c r="L120" i="6"/>
  <c r="Q120" i="6" s="1"/>
  <c r="L121" i="6"/>
  <c r="L122" i="6"/>
  <c r="L123" i="6"/>
  <c r="Q123" i="6" s="1"/>
  <c r="L124" i="6"/>
  <c r="Q124" i="6" s="1"/>
  <c r="L125" i="6"/>
  <c r="L126" i="6"/>
  <c r="L127" i="6"/>
  <c r="Q127" i="6" s="1"/>
  <c r="L128" i="6"/>
  <c r="Q128" i="6" s="1"/>
  <c r="L129" i="6"/>
  <c r="L130" i="6"/>
  <c r="L131" i="6"/>
  <c r="Q131" i="6" s="1"/>
  <c r="L132" i="6"/>
  <c r="Q132" i="6" s="1"/>
  <c r="L133" i="6"/>
  <c r="L134" i="6"/>
  <c r="L135" i="6"/>
  <c r="Q135" i="6" s="1"/>
  <c r="L136" i="6"/>
  <c r="Q136" i="6" s="1"/>
  <c r="L137" i="6"/>
  <c r="L138" i="6"/>
  <c r="L139" i="6"/>
  <c r="Q139" i="6" s="1"/>
  <c r="L140" i="6"/>
  <c r="Q140" i="6" s="1"/>
  <c r="L141" i="6"/>
  <c r="L142" i="6"/>
  <c r="L143" i="6"/>
  <c r="Q143" i="6" s="1"/>
  <c r="L144" i="6"/>
  <c r="Q144" i="6" s="1"/>
  <c r="L145" i="6"/>
  <c r="L146" i="6"/>
  <c r="L147" i="6"/>
  <c r="Q147" i="6" s="1"/>
  <c r="L148" i="6"/>
  <c r="Q148" i="6" s="1"/>
  <c r="L149" i="6"/>
  <c r="L150" i="6"/>
  <c r="L151" i="6"/>
  <c r="Q151" i="6" s="1"/>
  <c r="L152" i="6"/>
  <c r="Q152" i="6" s="1"/>
  <c r="L153" i="6"/>
  <c r="L154" i="6"/>
  <c r="L155" i="6"/>
  <c r="Q155" i="6" s="1"/>
  <c r="L156" i="6"/>
  <c r="Q156" i="6" s="1"/>
  <c r="L157" i="6"/>
  <c r="L158" i="6"/>
  <c r="L159" i="6"/>
  <c r="Q159" i="6" s="1"/>
  <c r="L160" i="6"/>
  <c r="Q160" i="6" s="1"/>
  <c r="L161" i="6"/>
  <c r="L162" i="6"/>
  <c r="L163" i="6"/>
  <c r="Q163" i="6" s="1"/>
  <c r="L164" i="6"/>
  <c r="Q164" i="6" s="1"/>
  <c r="L165" i="6"/>
  <c r="L166" i="6"/>
  <c r="L167" i="6"/>
  <c r="Q167" i="6" s="1"/>
  <c r="L168" i="6"/>
  <c r="Q168" i="6" s="1"/>
  <c r="L169" i="6"/>
  <c r="L170" i="6"/>
  <c r="L171" i="6"/>
  <c r="Q171" i="6" s="1"/>
  <c r="L172" i="6"/>
  <c r="Q172" i="6" s="1"/>
  <c r="L173" i="6"/>
  <c r="L70" i="6"/>
  <c r="L69" i="6"/>
  <c r="Q69" i="6" s="1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70" i="6"/>
  <c r="H69" i="6"/>
  <c r="I73" i="6"/>
  <c r="I74" i="6"/>
  <c r="I77" i="6"/>
  <c r="I78" i="6"/>
  <c r="I81" i="6"/>
  <c r="I82" i="6"/>
  <c r="I85" i="6"/>
  <c r="I86" i="6"/>
  <c r="I89" i="6"/>
  <c r="I90" i="6"/>
  <c r="I93" i="6"/>
  <c r="I94" i="6"/>
  <c r="I97" i="6"/>
  <c r="I98" i="6"/>
  <c r="I101" i="6"/>
  <c r="I102" i="6"/>
  <c r="I105" i="6"/>
  <c r="I106" i="6"/>
  <c r="I109" i="6"/>
  <c r="I110" i="6"/>
  <c r="I113" i="6"/>
  <c r="I114" i="6"/>
  <c r="I117" i="6"/>
  <c r="I118" i="6"/>
  <c r="I121" i="6"/>
  <c r="I122" i="6"/>
  <c r="I125" i="6"/>
  <c r="I126" i="6"/>
  <c r="I129" i="6"/>
  <c r="I130" i="6"/>
  <c r="I133" i="6"/>
  <c r="I134" i="6"/>
  <c r="I137" i="6"/>
  <c r="I138" i="6"/>
  <c r="I141" i="6"/>
  <c r="I142" i="6"/>
  <c r="I145" i="6"/>
  <c r="I146" i="6"/>
  <c r="I149" i="6"/>
  <c r="I150" i="6"/>
  <c r="I153" i="6"/>
  <c r="I154" i="6"/>
  <c r="I157" i="6"/>
  <c r="I158" i="6"/>
  <c r="I161" i="6"/>
  <c r="I162" i="6"/>
  <c r="I165" i="6"/>
  <c r="I166" i="6"/>
  <c r="I169" i="6"/>
  <c r="I170" i="6"/>
  <c r="I173" i="6"/>
  <c r="I70" i="6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L66" i="4"/>
  <c r="Q66" i="4" s="1"/>
  <c r="L67" i="4"/>
  <c r="Q67" i="4" s="1"/>
  <c r="L68" i="4"/>
  <c r="Q68" i="4" s="1"/>
  <c r="L69" i="4"/>
  <c r="Q69" i="4" s="1"/>
  <c r="L70" i="4"/>
  <c r="Q70" i="4" s="1"/>
  <c r="L71" i="4"/>
  <c r="Q71" i="4" s="1"/>
  <c r="L72" i="4"/>
  <c r="Q72" i="4" s="1"/>
  <c r="L73" i="4"/>
  <c r="Q73" i="4" s="1"/>
  <c r="L74" i="4"/>
  <c r="Q74" i="4" s="1"/>
  <c r="L75" i="4"/>
  <c r="Q75" i="4" s="1"/>
  <c r="L76" i="4"/>
  <c r="Q76" i="4" s="1"/>
  <c r="L77" i="4"/>
  <c r="Q77" i="4" s="1"/>
  <c r="L78" i="4"/>
  <c r="Q78" i="4" s="1"/>
  <c r="L79" i="4"/>
  <c r="Q79" i="4" s="1"/>
  <c r="L80" i="4"/>
  <c r="Q80" i="4" s="1"/>
  <c r="L81" i="4"/>
  <c r="Q81" i="4" s="1"/>
  <c r="L82" i="4"/>
  <c r="Q82" i="4" s="1"/>
  <c r="L83" i="4"/>
  <c r="Q83" i="4" s="1"/>
  <c r="L84" i="4"/>
  <c r="Q84" i="4" s="1"/>
  <c r="L85" i="4"/>
  <c r="Q85" i="4" s="1"/>
  <c r="L86" i="4"/>
  <c r="Q86" i="4" s="1"/>
  <c r="L87" i="4"/>
  <c r="Q87" i="4" s="1"/>
  <c r="L88" i="4"/>
  <c r="Q88" i="4" s="1"/>
  <c r="L89" i="4"/>
  <c r="Q89" i="4" s="1"/>
  <c r="L90" i="4"/>
  <c r="Q90" i="4" s="1"/>
  <c r="L91" i="4"/>
  <c r="Q91" i="4" s="1"/>
  <c r="L92" i="4"/>
  <c r="Q92" i="4" s="1"/>
  <c r="L93" i="4"/>
  <c r="Q93" i="4" s="1"/>
  <c r="L94" i="4"/>
  <c r="Q94" i="4" s="1"/>
  <c r="L95" i="4"/>
  <c r="Q95" i="4" s="1"/>
  <c r="L96" i="4"/>
  <c r="Q96" i="4" s="1"/>
  <c r="L97" i="4"/>
  <c r="Q97" i="4" s="1"/>
  <c r="L98" i="4"/>
  <c r="Q98" i="4" s="1"/>
  <c r="L99" i="4"/>
  <c r="Q99" i="4" s="1"/>
  <c r="L100" i="4"/>
  <c r="Q100" i="4" s="1"/>
  <c r="L101" i="4"/>
  <c r="Q101" i="4" s="1"/>
  <c r="L102" i="4"/>
  <c r="Q102" i="4" s="1"/>
  <c r="L103" i="4"/>
  <c r="Q103" i="4" s="1"/>
  <c r="L104" i="4"/>
  <c r="Q104" i="4" s="1"/>
  <c r="L105" i="4"/>
  <c r="Q105" i="4" s="1"/>
  <c r="L106" i="4"/>
  <c r="Q106" i="4" s="1"/>
  <c r="L107" i="4"/>
  <c r="Q107" i="4" s="1"/>
  <c r="L108" i="4"/>
  <c r="Q108" i="4" s="1"/>
  <c r="L109" i="4"/>
  <c r="Q109" i="4" s="1"/>
  <c r="L110" i="4"/>
  <c r="Q110" i="4" s="1"/>
  <c r="L111" i="4"/>
  <c r="Q111" i="4" s="1"/>
  <c r="L112" i="4"/>
  <c r="Q112" i="4" s="1"/>
  <c r="L113" i="4"/>
  <c r="Q113" i="4" s="1"/>
  <c r="L114" i="4"/>
  <c r="Q114" i="4" s="1"/>
  <c r="L115" i="4"/>
  <c r="Q115" i="4" s="1"/>
  <c r="L116" i="4"/>
  <c r="Q116" i="4" s="1"/>
  <c r="L117" i="4"/>
  <c r="Q117" i="4" s="1"/>
  <c r="L118" i="4"/>
  <c r="Q118" i="4" s="1"/>
  <c r="L119" i="4"/>
  <c r="Q119" i="4" s="1"/>
  <c r="L120" i="4"/>
  <c r="Q120" i="4" s="1"/>
  <c r="L121" i="4"/>
  <c r="Q121" i="4" s="1"/>
  <c r="L122" i="4"/>
  <c r="Q122" i="4" s="1"/>
  <c r="L123" i="4"/>
  <c r="Q123" i="4" s="1"/>
  <c r="L124" i="4"/>
  <c r="Q124" i="4" s="1"/>
  <c r="L125" i="4"/>
  <c r="Q125" i="4" s="1"/>
  <c r="L126" i="4"/>
  <c r="Q126" i="4" s="1"/>
  <c r="L127" i="4"/>
  <c r="Q127" i="4" s="1"/>
  <c r="L128" i="4"/>
  <c r="Q128" i="4" s="1"/>
  <c r="L129" i="4"/>
  <c r="Q129" i="4" s="1"/>
  <c r="L130" i="4"/>
  <c r="Q130" i="4" s="1"/>
  <c r="L131" i="4"/>
  <c r="Q131" i="4" s="1"/>
  <c r="L132" i="4"/>
  <c r="Q132" i="4" s="1"/>
  <c r="L133" i="4"/>
  <c r="Q133" i="4" s="1"/>
  <c r="L134" i="4"/>
  <c r="Q134" i="4" s="1"/>
  <c r="L135" i="4"/>
  <c r="Q135" i="4" s="1"/>
  <c r="L136" i="4"/>
  <c r="Q136" i="4" s="1"/>
  <c r="L137" i="4"/>
  <c r="Q137" i="4" s="1"/>
  <c r="L138" i="4"/>
  <c r="Q138" i="4" s="1"/>
  <c r="L139" i="4"/>
  <c r="Q139" i="4" s="1"/>
  <c r="L140" i="4"/>
  <c r="Q140" i="4" s="1"/>
  <c r="L141" i="4"/>
  <c r="Q141" i="4" s="1"/>
  <c r="L142" i="4"/>
  <c r="Q142" i="4" s="1"/>
  <c r="L143" i="4"/>
  <c r="Q143" i="4" s="1"/>
  <c r="L144" i="4"/>
  <c r="Q144" i="4" s="1"/>
  <c r="L145" i="4"/>
  <c r="Q145" i="4" s="1"/>
  <c r="L146" i="4"/>
  <c r="Q146" i="4" s="1"/>
  <c r="L147" i="4"/>
  <c r="Q147" i="4" s="1"/>
  <c r="L148" i="4"/>
  <c r="Q148" i="4" s="1"/>
  <c r="L149" i="4"/>
  <c r="Q149" i="4" s="1"/>
  <c r="L150" i="4"/>
  <c r="Q150" i="4" s="1"/>
  <c r="L151" i="4"/>
  <c r="Q151" i="4" s="1"/>
  <c r="L152" i="4"/>
  <c r="Q152" i="4" s="1"/>
  <c r="L153" i="4"/>
  <c r="Q153" i="4" s="1"/>
  <c r="L154" i="4"/>
  <c r="Q154" i="4" s="1"/>
  <c r="L155" i="4"/>
  <c r="Q155" i="4" s="1"/>
  <c r="L156" i="4"/>
  <c r="Q156" i="4" s="1"/>
  <c r="L157" i="4"/>
  <c r="Q157" i="4" s="1"/>
  <c r="L158" i="4"/>
  <c r="Q158" i="4" s="1"/>
  <c r="L159" i="4"/>
  <c r="Q159" i="4" s="1"/>
  <c r="L160" i="4"/>
  <c r="Q160" i="4" s="1"/>
  <c r="L161" i="4"/>
  <c r="Q161" i="4" s="1"/>
  <c r="L162" i="4"/>
  <c r="Q162" i="4" s="1"/>
  <c r="L163" i="4"/>
  <c r="Q163" i="4" s="1"/>
  <c r="L164" i="4"/>
  <c r="Q164" i="4" s="1"/>
  <c r="L165" i="4"/>
  <c r="Q165" i="4" s="1"/>
  <c r="L166" i="4"/>
  <c r="Q166" i="4" s="1"/>
  <c r="L167" i="4"/>
  <c r="Q167" i="4" s="1"/>
  <c r="L168" i="4"/>
  <c r="Q168" i="4" s="1"/>
  <c r="L169" i="4"/>
  <c r="Q169" i="4" s="1"/>
  <c r="L170" i="4"/>
  <c r="Q170" i="4" s="1"/>
  <c r="L171" i="4"/>
  <c r="Q171" i="4" s="1"/>
  <c r="L172" i="4"/>
  <c r="Q172" i="4" s="1"/>
  <c r="L173" i="4"/>
  <c r="Q173" i="4" s="1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D66" i="4"/>
  <c r="I66" i="4" s="1"/>
  <c r="D67" i="4"/>
  <c r="I67" i="4" s="1"/>
  <c r="D68" i="4"/>
  <c r="I68" i="4" s="1"/>
  <c r="D69" i="4"/>
  <c r="I69" i="4" s="1"/>
  <c r="D70" i="4"/>
  <c r="I70" i="4" s="1"/>
  <c r="D71" i="4"/>
  <c r="I71" i="4" s="1"/>
  <c r="D72" i="4"/>
  <c r="I72" i="4" s="1"/>
  <c r="D73" i="4"/>
  <c r="I73" i="4" s="1"/>
  <c r="D74" i="4"/>
  <c r="I74" i="4" s="1"/>
  <c r="D75" i="4"/>
  <c r="I75" i="4" s="1"/>
  <c r="D76" i="4"/>
  <c r="I76" i="4" s="1"/>
  <c r="D77" i="4"/>
  <c r="I77" i="4" s="1"/>
  <c r="D78" i="4"/>
  <c r="I78" i="4" s="1"/>
  <c r="D79" i="4"/>
  <c r="I79" i="4" s="1"/>
  <c r="D80" i="4"/>
  <c r="I80" i="4" s="1"/>
  <c r="D81" i="4"/>
  <c r="I81" i="4" s="1"/>
  <c r="D82" i="4"/>
  <c r="I82" i="4" s="1"/>
  <c r="D83" i="4"/>
  <c r="I83" i="4" s="1"/>
  <c r="D84" i="4"/>
  <c r="I84" i="4" s="1"/>
  <c r="D85" i="4"/>
  <c r="I85" i="4" s="1"/>
  <c r="D86" i="4"/>
  <c r="I86" i="4" s="1"/>
  <c r="D87" i="4"/>
  <c r="I87" i="4" s="1"/>
  <c r="D88" i="4"/>
  <c r="I88" i="4" s="1"/>
  <c r="D89" i="4"/>
  <c r="I89" i="4" s="1"/>
  <c r="D90" i="4"/>
  <c r="I90" i="4" s="1"/>
  <c r="D91" i="4"/>
  <c r="I91" i="4" s="1"/>
  <c r="D92" i="4"/>
  <c r="I92" i="4" s="1"/>
  <c r="D93" i="4"/>
  <c r="I93" i="4" s="1"/>
  <c r="D94" i="4"/>
  <c r="I94" i="4" s="1"/>
  <c r="D95" i="4"/>
  <c r="I95" i="4" s="1"/>
  <c r="D96" i="4"/>
  <c r="I96" i="4" s="1"/>
  <c r="D97" i="4"/>
  <c r="I97" i="4" s="1"/>
  <c r="D98" i="4"/>
  <c r="I98" i="4" s="1"/>
  <c r="D99" i="4"/>
  <c r="I99" i="4" s="1"/>
  <c r="D100" i="4"/>
  <c r="I100" i="4" s="1"/>
  <c r="D101" i="4"/>
  <c r="I101" i="4" s="1"/>
  <c r="D102" i="4"/>
  <c r="I102" i="4" s="1"/>
  <c r="D103" i="4"/>
  <c r="I103" i="4" s="1"/>
  <c r="D104" i="4"/>
  <c r="I104" i="4" s="1"/>
  <c r="D105" i="4"/>
  <c r="I105" i="4" s="1"/>
  <c r="D106" i="4"/>
  <c r="I106" i="4" s="1"/>
  <c r="D107" i="4"/>
  <c r="I107" i="4" s="1"/>
  <c r="D108" i="4"/>
  <c r="I108" i="4" s="1"/>
  <c r="D109" i="4"/>
  <c r="I109" i="4" s="1"/>
  <c r="D110" i="4"/>
  <c r="I110" i="4" s="1"/>
  <c r="D111" i="4"/>
  <c r="I111" i="4" s="1"/>
  <c r="D112" i="4"/>
  <c r="I112" i="4" s="1"/>
  <c r="D113" i="4"/>
  <c r="I113" i="4" s="1"/>
  <c r="D114" i="4"/>
  <c r="I114" i="4" s="1"/>
  <c r="D115" i="4"/>
  <c r="I115" i="4" s="1"/>
  <c r="D116" i="4"/>
  <c r="I116" i="4" s="1"/>
  <c r="D117" i="4"/>
  <c r="I117" i="4" s="1"/>
  <c r="D118" i="4"/>
  <c r="I118" i="4" s="1"/>
  <c r="D119" i="4"/>
  <c r="I119" i="4" s="1"/>
  <c r="D120" i="4"/>
  <c r="I120" i="4" s="1"/>
  <c r="D121" i="4"/>
  <c r="I121" i="4" s="1"/>
  <c r="D122" i="4"/>
  <c r="I122" i="4" s="1"/>
  <c r="D123" i="4"/>
  <c r="I123" i="4" s="1"/>
  <c r="D124" i="4"/>
  <c r="I124" i="4" s="1"/>
  <c r="D125" i="4"/>
  <c r="I125" i="4" s="1"/>
  <c r="D126" i="4"/>
  <c r="I126" i="4" s="1"/>
  <c r="D127" i="4"/>
  <c r="I127" i="4" s="1"/>
  <c r="D128" i="4"/>
  <c r="I128" i="4" s="1"/>
  <c r="D129" i="4"/>
  <c r="I129" i="4" s="1"/>
  <c r="D130" i="4"/>
  <c r="I130" i="4" s="1"/>
  <c r="D131" i="4"/>
  <c r="I131" i="4" s="1"/>
  <c r="D132" i="4"/>
  <c r="I132" i="4" s="1"/>
  <c r="D133" i="4"/>
  <c r="I133" i="4" s="1"/>
  <c r="D134" i="4"/>
  <c r="I134" i="4" s="1"/>
  <c r="D135" i="4"/>
  <c r="I135" i="4" s="1"/>
  <c r="D136" i="4"/>
  <c r="I136" i="4" s="1"/>
  <c r="D137" i="4"/>
  <c r="I137" i="4" s="1"/>
  <c r="D138" i="4"/>
  <c r="I138" i="4" s="1"/>
  <c r="D139" i="4"/>
  <c r="I139" i="4" s="1"/>
  <c r="D140" i="4"/>
  <c r="I140" i="4" s="1"/>
  <c r="D141" i="4"/>
  <c r="I141" i="4" s="1"/>
  <c r="D142" i="4"/>
  <c r="I142" i="4" s="1"/>
  <c r="D143" i="4"/>
  <c r="I143" i="4" s="1"/>
  <c r="D144" i="4"/>
  <c r="I144" i="4" s="1"/>
  <c r="D145" i="4"/>
  <c r="I145" i="4" s="1"/>
  <c r="D146" i="4"/>
  <c r="I146" i="4" s="1"/>
  <c r="D147" i="4"/>
  <c r="I147" i="4" s="1"/>
  <c r="D148" i="4"/>
  <c r="I148" i="4" s="1"/>
  <c r="D149" i="4"/>
  <c r="I149" i="4" s="1"/>
  <c r="D150" i="4"/>
  <c r="I150" i="4" s="1"/>
  <c r="D151" i="4"/>
  <c r="I151" i="4" s="1"/>
  <c r="D152" i="4"/>
  <c r="I152" i="4" s="1"/>
  <c r="D153" i="4"/>
  <c r="I153" i="4" s="1"/>
  <c r="D154" i="4"/>
  <c r="I154" i="4" s="1"/>
  <c r="D155" i="4"/>
  <c r="I155" i="4" s="1"/>
  <c r="D156" i="4"/>
  <c r="I156" i="4" s="1"/>
  <c r="D157" i="4"/>
  <c r="I157" i="4" s="1"/>
  <c r="D158" i="4"/>
  <c r="I158" i="4" s="1"/>
  <c r="D159" i="4"/>
  <c r="I159" i="4" s="1"/>
  <c r="D160" i="4"/>
  <c r="I160" i="4" s="1"/>
  <c r="D161" i="4"/>
  <c r="I161" i="4" s="1"/>
  <c r="D162" i="4"/>
  <c r="I162" i="4" s="1"/>
  <c r="D163" i="4"/>
  <c r="I163" i="4" s="1"/>
  <c r="D164" i="4"/>
  <c r="I164" i="4" s="1"/>
  <c r="D165" i="4"/>
  <c r="I165" i="4" s="1"/>
  <c r="D166" i="4"/>
  <c r="I166" i="4" s="1"/>
  <c r="D167" i="4"/>
  <c r="I167" i="4" s="1"/>
  <c r="D168" i="4"/>
  <c r="I168" i="4" s="1"/>
  <c r="D169" i="4"/>
  <c r="I169" i="4" s="1"/>
  <c r="D170" i="4"/>
  <c r="I170" i="4" s="1"/>
  <c r="D171" i="4"/>
  <c r="I171" i="4" s="1"/>
  <c r="D172" i="4"/>
  <c r="I172" i="4" s="1"/>
  <c r="D173" i="4"/>
  <c r="I173" i="4" s="1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P112" i="7"/>
  <c r="P113" i="7"/>
  <c r="P114" i="7"/>
  <c r="P115" i="7"/>
  <c r="P116" i="7"/>
  <c r="P117" i="7"/>
  <c r="P118" i="7"/>
  <c r="P119" i="7"/>
  <c r="P120" i="7"/>
  <c r="P121" i="7"/>
  <c r="P122" i="7"/>
  <c r="P123" i="7"/>
  <c r="P124" i="7"/>
  <c r="P125" i="7"/>
  <c r="P126" i="7"/>
  <c r="P127" i="7"/>
  <c r="P128" i="7"/>
  <c r="P129" i="7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44" i="7"/>
  <c r="P145" i="7"/>
  <c r="P146" i="7"/>
  <c r="P147" i="7"/>
  <c r="P148" i="7"/>
  <c r="P149" i="7"/>
  <c r="P150" i="7"/>
  <c r="P151" i="7"/>
  <c r="P152" i="7"/>
  <c r="P153" i="7"/>
  <c r="P154" i="7"/>
  <c r="P155" i="7"/>
  <c r="P156" i="7"/>
  <c r="P157" i="7"/>
  <c r="P158" i="7"/>
  <c r="P159" i="7"/>
  <c r="P160" i="7"/>
  <c r="P161" i="7"/>
  <c r="P162" i="7"/>
  <c r="P163" i="7"/>
  <c r="P164" i="7"/>
  <c r="P165" i="7"/>
  <c r="P166" i="7"/>
  <c r="P167" i="7"/>
  <c r="P168" i="7"/>
  <c r="P169" i="7"/>
  <c r="P170" i="7"/>
  <c r="P171" i="7"/>
  <c r="P172" i="7"/>
  <c r="P173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8" i="3"/>
  <c r="I170" i="7" l="1"/>
  <c r="I166" i="7"/>
  <c r="I162" i="7"/>
  <c r="I158" i="7"/>
  <c r="I154" i="7"/>
  <c r="I150" i="7"/>
  <c r="I146" i="7"/>
  <c r="I142" i="7"/>
  <c r="I138" i="7"/>
  <c r="I134" i="7"/>
  <c r="I130" i="7"/>
  <c r="I126" i="7"/>
  <c r="I122" i="7"/>
  <c r="I118" i="7"/>
  <c r="I114" i="7"/>
  <c r="I110" i="7"/>
  <c r="I106" i="7"/>
  <c r="I102" i="7"/>
  <c r="I98" i="7"/>
  <c r="I94" i="7"/>
  <c r="I90" i="7"/>
  <c r="I86" i="7"/>
  <c r="I82" i="7"/>
  <c r="I78" i="7"/>
  <c r="I74" i="7"/>
  <c r="I70" i="7"/>
  <c r="I66" i="7"/>
  <c r="I62" i="7"/>
  <c r="I58" i="7"/>
  <c r="I54" i="7"/>
  <c r="I50" i="7"/>
  <c r="Q171" i="7"/>
  <c r="Q167" i="7"/>
  <c r="Q163" i="7"/>
  <c r="Q159" i="7"/>
  <c r="Q155" i="7"/>
  <c r="Q151" i="7"/>
  <c r="Q147" i="7"/>
  <c r="Q143" i="7"/>
  <c r="Q139" i="7"/>
  <c r="Q135" i="7"/>
  <c r="Q131" i="7"/>
  <c r="Q127" i="7"/>
  <c r="Q123" i="7"/>
  <c r="Q119" i="7"/>
  <c r="Q115" i="7"/>
  <c r="Q111" i="7"/>
  <c r="Q107" i="7"/>
  <c r="Q103" i="7"/>
  <c r="Q99" i="7"/>
  <c r="Q95" i="7"/>
  <c r="Q91" i="7"/>
  <c r="Q87" i="7"/>
  <c r="Q83" i="7"/>
  <c r="Q79" i="7"/>
  <c r="Q75" i="7"/>
  <c r="Q71" i="7"/>
  <c r="Q67" i="7"/>
  <c r="Q63" i="7"/>
  <c r="Q59" i="7"/>
  <c r="Q55" i="7"/>
  <c r="Q51" i="7"/>
  <c r="Q47" i="7"/>
  <c r="I173" i="7"/>
  <c r="I169" i="7"/>
  <c r="I165" i="7"/>
  <c r="I161" i="7"/>
  <c r="I157" i="7"/>
  <c r="I153" i="7"/>
  <c r="I149" i="7"/>
  <c r="I145" i="7"/>
  <c r="I141" i="7"/>
  <c r="I137" i="7"/>
  <c r="I133" i="7"/>
  <c r="I129" i="7"/>
  <c r="I125" i="7"/>
  <c r="I121" i="7"/>
  <c r="I117" i="7"/>
  <c r="I113" i="7"/>
  <c r="I109" i="7"/>
  <c r="I105" i="7"/>
  <c r="I101" i="7"/>
  <c r="I97" i="7"/>
  <c r="I93" i="7"/>
  <c r="I89" i="7"/>
  <c r="I85" i="7"/>
  <c r="I81" i="7"/>
  <c r="I77" i="7"/>
  <c r="I73" i="7"/>
  <c r="I69" i="7"/>
  <c r="I65" i="7"/>
  <c r="I61" i="7"/>
  <c r="I57" i="7"/>
  <c r="I53" i="7"/>
  <c r="I49" i="7"/>
  <c r="Q70" i="6"/>
  <c r="Q170" i="6"/>
  <c r="Q166" i="6"/>
  <c r="Q162" i="6"/>
  <c r="Q158" i="6"/>
  <c r="Q154" i="6"/>
  <c r="Q150" i="6"/>
  <c r="Q146" i="6"/>
  <c r="Q142" i="6"/>
  <c r="Q138" i="6"/>
  <c r="Q134" i="6"/>
  <c r="Q130" i="6"/>
  <c r="Q126" i="6"/>
  <c r="Q122" i="6"/>
  <c r="Q118" i="6"/>
  <c r="Q114" i="6"/>
  <c r="Q110" i="6"/>
  <c r="Q106" i="6"/>
  <c r="Q102" i="6"/>
  <c r="Q98" i="6"/>
  <c r="Q94" i="6"/>
  <c r="Q90" i="6"/>
  <c r="Q86" i="6"/>
  <c r="Q82" i="6"/>
  <c r="Q78" i="6"/>
  <c r="Q74" i="6"/>
  <c r="I172" i="6"/>
  <c r="I168" i="6"/>
  <c r="I164" i="6"/>
  <c r="I160" i="6"/>
  <c r="I156" i="6"/>
  <c r="I152" i="6"/>
  <c r="I148" i="6"/>
  <c r="I144" i="6"/>
  <c r="I140" i="6"/>
  <c r="I136" i="6"/>
  <c r="I132" i="6"/>
  <c r="I128" i="6"/>
  <c r="I124" i="6"/>
  <c r="I120" i="6"/>
  <c r="I116" i="6"/>
  <c r="I112" i="6"/>
  <c r="I108" i="6"/>
  <c r="I104" i="6"/>
  <c r="I100" i="6"/>
  <c r="I96" i="6"/>
  <c r="I92" i="6"/>
  <c r="I88" i="6"/>
  <c r="I84" i="6"/>
  <c r="I80" i="6"/>
  <c r="I76" i="6"/>
  <c r="I72" i="6"/>
  <c r="Q173" i="7"/>
  <c r="Q169" i="7"/>
  <c r="Q165" i="7"/>
  <c r="Q161" i="7"/>
  <c r="Q157" i="7"/>
  <c r="Q153" i="7"/>
  <c r="Q149" i="7"/>
  <c r="Q145" i="7"/>
  <c r="Q141" i="7"/>
  <c r="Q137" i="7"/>
  <c r="Q133" i="7"/>
  <c r="Q129" i="7"/>
  <c r="Q125" i="7"/>
  <c r="Q121" i="7"/>
  <c r="Q117" i="7"/>
  <c r="Q113" i="7"/>
  <c r="Q109" i="7"/>
  <c r="Q105" i="7"/>
  <c r="Q101" i="7"/>
  <c r="Q97" i="7"/>
  <c r="Q93" i="7"/>
  <c r="Q89" i="7"/>
  <c r="Q85" i="7"/>
  <c r="Q81" i="7"/>
  <c r="Q77" i="7"/>
  <c r="Q73" i="7"/>
  <c r="Q69" i="7"/>
  <c r="Q65" i="7"/>
  <c r="Q61" i="7"/>
  <c r="Q57" i="7"/>
  <c r="Q53" i="7"/>
  <c r="Q49" i="7"/>
  <c r="Q172" i="7"/>
  <c r="Q168" i="7"/>
  <c r="Q164" i="7"/>
  <c r="Q160" i="7"/>
  <c r="Q156" i="7"/>
  <c r="Q152" i="7"/>
  <c r="Q148" i="7"/>
  <c r="Q144" i="7"/>
  <c r="Q140" i="7"/>
  <c r="Q136" i="7"/>
  <c r="Q132" i="7"/>
  <c r="Q128" i="7"/>
  <c r="Q124" i="7"/>
  <c r="Q120" i="7"/>
  <c r="Q116" i="7"/>
  <c r="Q112" i="7"/>
  <c r="Q108" i="7"/>
  <c r="Q104" i="7"/>
  <c r="Q100" i="7"/>
  <c r="Q96" i="7"/>
  <c r="Q92" i="7"/>
  <c r="Q88" i="7"/>
  <c r="Q84" i="7"/>
  <c r="Q80" i="7"/>
  <c r="Q76" i="7"/>
  <c r="Q72" i="7"/>
  <c r="Q68" i="7"/>
  <c r="Q64" i="7"/>
  <c r="Q60" i="7"/>
  <c r="Q56" i="7"/>
  <c r="Q52" i="7"/>
  <c r="Q48" i="7"/>
  <c r="I171" i="7"/>
  <c r="I167" i="7"/>
  <c r="I163" i="7"/>
  <c r="I159" i="7"/>
  <c r="I155" i="7"/>
  <c r="I151" i="7"/>
  <c r="I147" i="7"/>
  <c r="I143" i="7"/>
  <c r="I139" i="7"/>
  <c r="I135" i="7"/>
  <c r="I131" i="7"/>
  <c r="I127" i="7"/>
  <c r="I123" i="7"/>
  <c r="I119" i="7"/>
  <c r="I115" i="7"/>
  <c r="I111" i="7"/>
  <c r="I107" i="7"/>
  <c r="I103" i="7"/>
  <c r="I99" i="7"/>
  <c r="I95" i="7"/>
  <c r="I91" i="7"/>
  <c r="I87" i="7"/>
  <c r="I83" i="7"/>
  <c r="I79" i="7"/>
  <c r="I75" i="7"/>
  <c r="I71" i="7"/>
  <c r="I67" i="7"/>
  <c r="I63" i="7"/>
  <c r="I59" i="7"/>
  <c r="I55" i="7"/>
  <c r="I51" i="7"/>
  <c r="I47" i="7"/>
  <c r="Q169" i="6"/>
  <c r="Q165" i="6"/>
  <c r="Q161" i="6"/>
  <c r="Q157" i="6"/>
  <c r="Q153" i="6"/>
  <c r="Q149" i="6"/>
  <c r="Q145" i="6"/>
  <c r="Q141" i="6"/>
  <c r="Q137" i="6"/>
  <c r="Q133" i="6"/>
  <c r="Q129" i="6"/>
  <c r="Q125" i="6"/>
  <c r="Q121" i="6"/>
  <c r="Q117" i="6"/>
  <c r="Q113" i="6"/>
  <c r="Q109" i="6"/>
  <c r="Q105" i="6"/>
  <c r="Q101" i="6"/>
  <c r="Q97" i="6"/>
  <c r="Q93" i="6"/>
  <c r="Q89" i="6"/>
  <c r="Q85" i="6"/>
  <c r="Q81" i="6"/>
  <c r="Q77" i="6"/>
  <c r="Q73" i="6"/>
  <c r="Q150" i="3"/>
  <c r="Q78" i="3"/>
  <c r="Q173" i="3"/>
  <c r="Q161" i="3"/>
  <c r="Q157" i="3"/>
  <c r="Q153" i="3"/>
  <c r="Q141" i="3"/>
  <c r="Q137" i="3"/>
  <c r="Q133" i="3"/>
  <c r="Q129" i="3"/>
  <c r="Q125" i="3"/>
  <c r="Q121" i="3"/>
  <c r="Q117" i="3"/>
  <c r="Q113" i="3"/>
  <c r="Q109" i="3"/>
  <c r="Q105" i="3"/>
  <c r="Q101" i="3"/>
  <c r="Q97" i="3"/>
  <c r="Q93" i="3"/>
  <c r="Q89" i="3"/>
  <c r="Q85" i="3"/>
  <c r="Q81" i="3"/>
  <c r="Q77" i="3"/>
  <c r="Q73" i="3"/>
  <c r="Q170" i="3"/>
  <c r="Q166" i="3"/>
  <c r="Q162" i="3"/>
  <c r="Q154" i="3"/>
  <c r="Q146" i="3"/>
  <c r="Q142" i="3"/>
  <c r="Q138" i="3"/>
  <c r="Q134" i="3"/>
  <c r="Q130" i="3"/>
  <c r="Q126" i="3"/>
  <c r="Q122" i="3"/>
  <c r="Q118" i="3"/>
  <c r="Q114" i="3"/>
  <c r="Q110" i="3"/>
  <c r="Q106" i="3"/>
  <c r="Q102" i="3"/>
  <c r="Q98" i="3"/>
  <c r="Q94" i="3"/>
  <c r="Q90" i="3"/>
  <c r="Q86" i="3"/>
  <c r="Q82" i="3"/>
  <c r="Q74" i="3"/>
  <c r="Q169" i="3"/>
  <c r="Q145" i="3"/>
  <c r="Q172" i="3"/>
  <c r="Q168" i="3"/>
  <c r="Q164" i="3"/>
  <c r="Q160" i="3"/>
  <c r="Q156" i="3"/>
  <c r="Q152" i="3"/>
  <c r="Q148" i="3"/>
  <c r="Q144" i="3"/>
  <c r="Q140" i="3"/>
  <c r="Q136" i="3"/>
  <c r="Q132" i="3"/>
  <c r="Q128" i="3"/>
  <c r="Q124" i="3"/>
  <c r="Q120" i="3"/>
  <c r="Q116" i="3"/>
  <c r="Q112" i="3"/>
  <c r="Q108" i="3"/>
  <c r="Q104" i="3"/>
  <c r="Q100" i="3"/>
  <c r="Q96" i="3"/>
  <c r="Q92" i="3"/>
  <c r="Q88" i="3"/>
  <c r="Q84" i="3"/>
  <c r="Q80" i="3"/>
  <c r="Q76" i="3"/>
  <c r="Q72" i="3"/>
  <c r="Q158" i="3"/>
  <c r="Q165" i="3"/>
  <c r="Q149" i="3"/>
  <c r="Q171" i="3"/>
  <c r="Q167" i="3"/>
  <c r="Q163" i="3"/>
  <c r="Q159" i="3"/>
  <c r="Q155" i="3"/>
  <c r="Q151" i="3"/>
  <c r="Q147" i="3"/>
  <c r="Q143" i="3"/>
  <c r="Q139" i="3"/>
  <c r="Q135" i="3"/>
  <c r="Q131" i="3"/>
  <c r="Q127" i="3"/>
  <c r="Q123" i="3"/>
  <c r="Q119" i="3"/>
  <c r="Q115" i="3"/>
  <c r="Q111" i="3"/>
  <c r="Q107" i="3"/>
  <c r="Q103" i="3"/>
  <c r="Q99" i="3"/>
  <c r="Q95" i="3"/>
  <c r="Q91" i="3"/>
  <c r="Q87" i="3"/>
  <c r="Q83" i="3"/>
  <c r="Q79" i="3"/>
  <c r="Q75" i="3"/>
  <c r="Q71" i="3"/>
  <c r="I168" i="3"/>
  <c r="I160" i="3"/>
  <c r="I152" i="3"/>
  <c r="I144" i="3"/>
  <c r="I132" i="3"/>
  <c r="I120" i="3"/>
  <c r="I112" i="3"/>
  <c r="I104" i="3"/>
  <c r="I92" i="3"/>
  <c r="I80" i="3"/>
  <c r="I171" i="3"/>
  <c r="I151" i="3"/>
  <c r="I135" i="3"/>
  <c r="I119" i="3"/>
  <c r="I107" i="3"/>
  <c r="I99" i="3"/>
  <c r="I95" i="3"/>
  <c r="I91" i="3"/>
  <c r="I87" i="3"/>
  <c r="I83" i="3"/>
  <c r="I79" i="3"/>
  <c r="I75" i="3"/>
  <c r="I71" i="3"/>
  <c r="I172" i="3"/>
  <c r="I164" i="3"/>
  <c r="I156" i="3"/>
  <c r="I148" i="3"/>
  <c r="I140" i="3"/>
  <c r="I136" i="3"/>
  <c r="I124" i="3"/>
  <c r="I116" i="3"/>
  <c r="I108" i="3"/>
  <c r="I100" i="3"/>
  <c r="I96" i="3"/>
  <c r="I88" i="3"/>
  <c r="I84" i="3"/>
  <c r="I76" i="3"/>
  <c r="I72" i="3"/>
  <c r="I163" i="3"/>
  <c r="I155" i="3"/>
  <c r="I147" i="3"/>
  <c r="I139" i="3"/>
  <c r="I127" i="3"/>
  <c r="I115" i="3"/>
  <c r="I170" i="3"/>
  <c r="I166" i="3"/>
  <c r="I162" i="3"/>
  <c r="I158" i="3"/>
  <c r="I154" i="3"/>
  <c r="I150" i="3"/>
  <c r="I146" i="3"/>
  <c r="I142" i="3"/>
  <c r="I138" i="3"/>
  <c r="I134" i="3"/>
  <c r="I130" i="3"/>
  <c r="I126" i="3"/>
  <c r="I122" i="3"/>
  <c r="I118" i="3"/>
  <c r="I114" i="3"/>
  <c r="I110" i="3"/>
  <c r="I106" i="3"/>
  <c r="I102" i="3"/>
  <c r="I98" i="3"/>
  <c r="I94" i="3"/>
  <c r="I90" i="3"/>
  <c r="I86" i="3"/>
  <c r="I82" i="3"/>
  <c r="I78" i="3"/>
  <c r="I74" i="3"/>
  <c r="I128" i="3"/>
  <c r="I167" i="3"/>
  <c r="I159" i="3"/>
  <c r="I143" i="3"/>
  <c r="I131" i="3"/>
  <c r="I123" i="3"/>
  <c r="I111" i="3"/>
  <c r="I103" i="3"/>
  <c r="I173" i="3"/>
  <c r="I169" i="3"/>
  <c r="I165" i="3"/>
  <c r="I161" i="3"/>
  <c r="I157" i="3"/>
  <c r="I153" i="3"/>
  <c r="I149" i="3"/>
  <c r="I145" i="3"/>
  <c r="I141" i="3"/>
  <c r="I137" i="3"/>
  <c r="I133" i="3"/>
  <c r="I129" i="3"/>
  <c r="I125" i="3"/>
  <c r="I121" i="3"/>
  <c r="I117" i="3"/>
  <c r="I113" i="3"/>
  <c r="I109" i="3"/>
  <c r="I105" i="3"/>
  <c r="I101" i="3"/>
  <c r="I97" i="3"/>
  <c r="I93" i="3"/>
  <c r="I89" i="3"/>
  <c r="I85" i="3"/>
  <c r="I81" i="3"/>
  <c r="I77" i="3"/>
  <c r="I73" i="3"/>
  <c r="I69" i="6"/>
  <c r="I171" i="6"/>
  <c r="I167" i="6"/>
  <c r="I163" i="6"/>
  <c r="I159" i="6"/>
  <c r="I155" i="6"/>
  <c r="I151" i="6"/>
  <c r="I147" i="6"/>
  <c r="I143" i="6"/>
  <c r="I139" i="6"/>
  <c r="I135" i="6"/>
  <c r="I131" i="6"/>
  <c r="I127" i="6"/>
  <c r="I123" i="6"/>
  <c r="I119" i="6"/>
  <c r="I115" i="6"/>
  <c r="I111" i="6"/>
  <c r="I107" i="6"/>
  <c r="I103" i="6"/>
  <c r="I99" i="6"/>
  <c r="I95" i="6"/>
  <c r="I91" i="6"/>
  <c r="I87" i="6"/>
  <c r="I83" i="6"/>
  <c r="I79" i="6"/>
  <c r="I75" i="6"/>
  <c r="I71" i="6"/>
  <c r="Q173" i="6"/>
  <c r="Q170" i="7"/>
  <c r="Q166" i="7"/>
  <c r="Q162" i="7"/>
  <c r="Q158" i="7"/>
  <c r="Q154" i="7"/>
  <c r="Q150" i="7"/>
  <c r="Q146" i="7"/>
  <c r="Q142" i="7"/>
  <c r="Q138" i="7"/>
  <c r="Q134" i="7"/>
  <c r="Q130" i="7"/>
  <c r="Q126" i="7"/>
  <c r="Q122" i="7"/>
  <c r="Q118" i="7"/>
  <c r="Q114" i="7"/>
  <c r="Q110" i="7"/>
  <c r="Q106" i="7"/>
  <c r="Q102" i="7"/>
  <c r="Q98" i="7"/>
  <c r="Q94" i="7"/>
  <c r="Q90" i="7"/>
  <c r="Q86" i="7"/>
  <c r="Q82" i="7"/>
  <c r="Q78" i="7"/>
  <c r="Q74" i="7"/>
  <c r="Q70" i="7"/>
  <c r="Q66" i="7"/>
  <c r="Q62" i="7"/>
  <c r="Q58" i="7"/>
  <c r="Q54" i="7"/>
  <c r="Q50" i="7"/>
  <c r="I172" i="7"/>
  <c r="I168" i="7"/>
  <c r="I164" i="7"/>
  <c r="I160" i="7"/>
  <c r="I156" i="7"/>
  <c r="I152" i="7"/>
  <c r="I148" i="7"/>
  <c r="I144" i="7"/>
  <c r="I140" i="7"/>
  <c r="I136" i="7"/>
  <c r="I132" i="7"/>
  <c r="I128" i="7"/>
  <c r="I124" i="7"/>
  <c r="I120" i="7"/>
  <c r="I116" i="7"/>
  <c r="I112" i="7"/>
  <c r="I108" i="7"/>
  <c r="I104" i="7"/>
  <c r="I100" i="7"/>
  <c r="I96" i="7"/>
  <c r="I92" i="7"/>
  <c r="I88" i="7"/>
  <c r="I84" i="7"/>
  <c r="I80" i="7"/>
  <c r="I76" i="7"/>
  <c r="I72" i="7"/>
  <c r="I68" i="7"/>
  <c r="I64" i="7"/>
  <c r="I60" i="7"/>
  <c r="I56" i="7"/>
  <c r="I52" i="7"/>
  <c r="I48" i="7"/>
  <c r="P46" i="7"/>
  <c r="L46" i="7"/>
  <c r="Q46" i="7" s="1"/>
  <c r="H46" i="7"/>
  <c r="D46" i="7"/>
  <c r="P65" i="4"/>
  <c r="L65" i="4"/>
  <c r="H65" i="4"/>
  <c r="D65" i="4"/>
  <c r="P45" i="7"/>
  <c r="L45" i="7"/>
  <c r="Q45" i="7" s="1"/>
  <c r="H45" i="7"/>
  <c r="D45" i="7"/>
  <c r="P44" i="7"/>
  <c r="L44" i="7"/>
  <c r="Q44" i="7" s="1"/>
  <c r="H44" i="7"/>
  <c r="D44" i="7"/>
  <c r="P43" i="7"/>
  <c r="L43" i="7"/>
  <c r="Q43" i="7" s="1"/>
  <c r="H43" i="7"/>
  <c r="D43" i="7"/>
  <c r="P42" i="7"/>
  <c r="L42" i="7"/>
  <c r="Q42" i="7" s="1"/>
  <c r="H42" i="7"/>
  <c r="D42" i="7"/>
  <c r="P41" i="7"/>
  <c r="L41" i="7"/>
  <c r="Q41" i="7" s="1"/>
  <c r="H41" i="7"/>
  <c r="D41" i="7"/>
  <c r="P40" i="7"/>
  <c r="L40" i="7"/>
  <c r="Q40" i="7" s="1"/>
  <c r="H40" i="7"/>
  <c r="D40" i="7"/>
  <c r="P39" i="7"/>
  <c r="L39" i="7"/>
  <c r="Q39" i="7" s="1"/>
  <c r="H39" i="7"/>
  <c r="D39" i="7"/>
  <c r="P38" i="7"/>
  <c r="L38" i="7"/>
  <c r="Q38" i="7" s="1"/>
  <c r="H38" i="7"/>
  <c r="D38" i="7"/>
  <c r="P37" i="7"/>
  <c r="L37" i="7"/>
  <c r="Q37" i="7" s="1"/>
  <c r="H37" i="7"/>
  <c r="D37" i="7"/>
  <c r="P36" i="7"/>
  <c r="L36" i="7"/>
  <c r="Q36" i="7" s="1"/>
  <c r="H36" i="7"/>
  <c r="D36" i="7"/>
  <c r="P35" i="7"/>
  <c r="L35" i="7"/>
  <c r="Q35" i="7" s="1"/>
  <c r="H35" i="7"/>
  <c r="D35" i="7"/>
  <c r="P34" i="7"/>
  <c r="L34" i="7"/>
  <c r="Q34" i="7" s="1"/>
  <c r="H34" i="7"/>
  <c r="D34" i="7"/>
  <c r="P33" i="7"/>
  <c r="L33" i="7"/>
  <c r="Q33" i="7" s="1"/>
  <c r="H33" i="7"/>
  <c r="D33" i="7"/>
  <c r="P32" i="7"/>
  <c r="L32" i="7"/>
  <c r="Q32" i="7" s="1"/>
  <c r="H32" i="7"/>
  <c r="D32" i="7"/>
  <c r="P31" i="7"/>
  <c r="L31" i="7"/>
  <c r="Q31" i="7" s="1"/>
  <c r="H31" i="7"/>
  <c r="D31" i="7"/>
  <c r="P30" i="7"/>
  <c r="L30" i="7"/>
  <c r="Q30" i="7" s="1"/>
  <c r="H30" i="7"/>
  <c r="D30" i="7"/>
  <c r="P29" i="7"/>
  <c r="L29" i="7"/>
  <c r="Q29" i="7" s="1"/>
  <c r="H29" i="7"/>
  <c r="D29" i="7"/>
  <c r="P28" i="7"/>
  <c r="L28" i="7"/>
  <c r="Q28" i="7" s="1"/>
  <c r="H28" i="7"/>
  <c r="D28" i="7"/>
  <c r="P27" i="7"/>
  <c r="L27" i="7"/>
  <c r="Q27" i="7" s="1"/>
  <c r="H27" i="7"/>
  <c r="D27" i="7"/>
  <c r="P26" i="7"/>
  <c r="L26" i="7"/>
  <c r="Q26" i="7" s="1"/>
  <c r="H26" i="7"/>
  <c r="D26" i="7"/>
  <c r="P25" i="7"/>
  <c r="L25" i="7"/>
  <c r="Q25" i="7" s="1"/>
  <c r="H25" i="7"/>
  <c r="D25" i="7"/>
  <c r="P24" i="7"/>
  <c r="L24" i="7"/>
  <c r="Q24" i="7" s="1"/>
  <c r="H24" i="7"/>
  <c r="D24" i="7"/>
  <c r="P23" i="7"/>
  <c r="L23" i="7"/>
  <c r="Q23" i="7" s="1"/>
  <c r="H23" i="7"/>
  <c r="D23" i="7"/>
  <c r="P22" i="7"/>
  <c r="L22" i="7"/>
  <c r="Q22" i="7" s="1"/>
  <c r="H22" i="7"/>
  <c r="D22" i="7"/>
  <c r="P21" i="7"/>
  <c r="L21" i="7"/>
  <c r="Q21" i="7" s="1"/>
  <c r="H21" i="7"/>
  <c r="D21" i="7"/>
  <c r="P20" i="7"/>
  <c r="L20" i="7"/>
  <c r="Q20" i="7" s="1"/>
  <c r="H20" i="7"/>
  <c r="D20" i="7"/>
  <c r="P19" i="7"/>
  <c r="L19" i="7"/>
  <c r="Q19" i="7" s="1"/>
  <c r="H19" i="7"/>
  <c r="D19" i="7"/>
  <c r="P18" i="7"/>
  <c r="L18" i="7"/>
  <c r="Q18" i="7" s="1"/>
  <c r="H18" i="7"/>
  <c r="D18" i="7"/>
  <c r="P17" i="7"/>
  <c r="L17" i="7"/>
  <c r="Q17" i="7" s="1"/>
  <c r="H17" i="7"/>
  <c r="D17" i="7"/>
  <c r="P16" i="7"/>
  <c r="L16" i="7"/>
  <c r="Q16" i="7" s="1"/>
  <c r="H16" i="7"/>
  <c r="D16" i="7"/>
  <c r="P15" i="7"/>
  <c r="L15" i="7"/>
  <c r="Q15" i="7" s="1"/>
  <c r="H15" i="7"/>
  <c r="D15" i="7"/>
  <c r="P14" i="7"/>
  <c r="L14" i="7"/>
  <c r="Q14" i="7" s="1"/>
  <c r="H14" i="7"/>
  <c r="D14" i="7"/>
  <c r="P13" i="7"/>
  <c r="L13" i="7"/>
  <c r="Q13" i="7" s="1"/>
  <c r="H13" i="7"/>
  <c r="D13" i="7"/>
  <c r="P12" i="7"/>
  <c r="L12" i="7"/>
  <c r="Q12" i="7" s="1"/>
  <c r="H12" i="7"/>
  <c r="D12" i="7"/>
  <c r="P11" i="7"/>
  <c r="L11" i="7"/>
  <c r="H11" i="7"/>
  <c r="D11" i="7"/>
  <c r="P10" i="7"/>
  <c r="L10" i="7"/>
  <c r="Q10" i="7" s="1"/>
  <c r="H10" i="7"/>
  <c r="D10" i="7"/>
  <c r="P9" i="7"/>
  <c r="L9" i="7"/>
  <c r="Q9" i="7" s="1"/>
  <c r="H9" i="7"/>
  <c r="D9" i="7"/>
  <c r="P8" i="7"/>
  <c r="L8" i="7"/>
  <c r="Q8" i="7" s="1"/>
  <c r="H8" i="7"/>
  <c r="D8" i="7"/>
  <c r="P7" i="7"/>
  <c r="L7" i="7"/>
  <c r="H7" i="7"/>
  <c r="P68" i="6"/>
  <c r="L68" i="6"/>
  <c r="H68" i="6"/>
  <c r="I68" i="6" s="1"/>
  <c r="P67" i="6"/>
  <c r="L67" i="6"/>
  <c r="Q67" i="6" s="1"/>
  <c r="H67" i="6"/>
  <c r="I67" i="6" s="1"/>
  <c r="P66" i="6"/>
  <c r="L66" i="6"/>
  <c r="H66" i="6"/>
  <c r="I66" i="6" s="1"/>
  <c r="P65" i="6"/>
  <c r="L65" i="6"/>
  <c r="H65" i="6"/>
  <c r="I65" i="6" s="1"/>
  <c r="P64" i="6"/>
  <c r="L64" i="6"/>
  <c r="H64" i="6"/>
  <c r="I64" i="6" s="1"/>
  <c r="P63" i="6"/>
  <c r="L63" i="6"/>
  <c r="Q63" i="6" s="1"/>
  <c r="H63" i="6"/>
  <c r="I63" i="6" s="1"/>
  <c r="P62" i="6"/>
  <c r="L62" i="6"/>
  <c r="H62" i="6"/>
  <c r="I62" i="6" s="1"/>
  <c r="P61" i="6"/>
  <c r="L61" i="6"/>
  <c r="H61" i="6"/>
  <c r="I61" i="6" s="1"/>
  <c r="P60" i="6"/>
  <c r="L60" i="6"/>
  <c r="H60" i="6"/>
  <c r="I60" i="6" s="1"/>
  <c r="P59" i="6"/>
  <c r="L59" i="6"/>
  <c r="Q59" i="6" s="1"/>
  <c r="H59" i="6"/>
  <c r="I59" i="6" s="1"/>
  <c r="P58" i="6"/>
  <c r="L58" i="6"/>
  <c r="H58" i="6"/>
  <c r="I58" i="6" s="1"/>
  <c r="P57" i="6"/>
  <c r="L57" i="6"/>
  <c r="H57" i="6"/>
  <c r="I57" i="6" s="1"/>
  <c r="P56" i="6"/>
  <c r="L56" i="6"/>
  <c r="H56" i="6"/>
  <c r="I56" i="6" s="1"/>
  <c r="P55" i="6"/>
  <c r="L55" i="6"/>
  <c r="Q55" i="6" s="1"/>
  <c r="H55" i="6"/>
  <c r="I55" i="6" s="1"/>
  <c r="P54" i="6"/>
  <c r="L54" i="6"/>
  <c r="H54" i="6"/>
  <c r="I54" i="6" s="1"/>
  <c r="P53" i="6"/>
  <c r="L53" i="6"/>
  <c r="H53" i="6"/>
  <c r="I53" i="6" s="1"/>
  <c r="P52" i="6"/>
  <c r="L52" i="6"/>
  <c r="H52" i="6"/>
  <c r="I52" i="6" s="1"/>
  <c r="P51" i="6"/>
  <c r="L51" i="6"/>
  <c r="Q51" i="6" s="1"/>
  <c r="H51" i="6"/>
  <c r="I51" i="6" s="1"/>
  <c r="P50" i="6"/>
  <c r="L50" i="6"/>
  <c r="H50" i="6"/>
  <c r="I50" i="6" s="1"/>
  <c r="P49" i="6"/>
  <c r="L49" i="6"/>
  <c r="H49" i="6"/>
  <c r="I49" i="6" s="1"/>
  <c r="P48" i="6"/>
  <c r="L48" i="6"/>
  <c r="H48" i="6"/>
  <c r="I48" i="6" s="1"/>
  <c r="P47" i="6"/>
  <c r="L47" i="6"/>
  <c r="Q47" i="6" s="1"/>
  <c r="H47" i="6"/>
  <c r="I47" i="6" s="1"/>
  <c r="P46" i="6"/>
  <c r="L46" i="6"/>
  <c r="H46" i="6"/>
  <c r="I46" i="6" s="1"/>
  <c r="P45" i="6"/>
  <c r="L45" i="6"/>
  <c r="H45" i="6"/>
  <c r="I45" i="6" s="1"/>
  <c r="P44" i="6"/>
  <c r="L44" i="6"/>
  <c r="H44" i="6"/>
  <c r="I44" i="6" s="1"/>
  <c r="P43" i="6"/>
  <c r="L43" i="6"/>
  <c r="Q43" i="6" s="1"/>
  <c r="H43" i="6"/>
  <c r="I43" i="6" s="1"/>
  <c r="P42" i="6"/>
  <c r="L42" i="6"/>
  <c r="H42" i="6"/>
  <c r="I42" i="6" s="1"/>
  <c r="P41" i="6"/>
  <c r="L41" i="6"/>
  <c r="H41" i="6"/>
  <c r="I41" i="6" s="1"/>
  <c r="P40" i="6"/>
  <c r="L40" i="6"/>
  <c r="H40" i="6"/>
  <c r="I40" i="6" s="1"/>
  <c r="P39" i="6"/>
  <c r="L39" i="6"/>
  <c r="Q39" i="6" s="1"/>
  <c r="H39" i="6"/>
  <c r="I39" i="6" s="1"/>
  <c r="P38" i="6"/>
  <c r="L38" i="6"/>
  <c r="H38" i="6"/>
  <c r="I38" i="6" s="1"/>
  <c r="P37" i="6"/>
  <c r="L37" i="6"/>
  <c r="H37" i="6"/>
  <c r="I37" i="6" s="1"/>
  <c r="P36" i="6"/>
  <c r="L36" i="6"/>
  <c r="H36" i="6"/>
  <c r="I36" i="6" s="1"/>
  <c r="P35" i="6"/>
  <c r="L35" i="6"/>
  <c r="H35" i="6"/>
  <c r="I35" i="6" s="1"/>
  <c r="P34" i="6"/>
  <c r="L34" i="6"/>
  <c r="H34" i="6"/>
  <c r="I34" i="6" s="1"/>
  <c r="P33" i="6"/>
  <c r="L33" i="6"/>
  <c r="H33" i="6"/>
  <c r="I33" i="6" s="1"/>
  <c r="P32" i="6"/>
  <c r="L32" i="6"/>
  <c r="H32" i="6"/>
  <c r="I32" i="6" s="1"/>
  <c r="P31" i="6"/>
  <c r="L31" i="6"/>
  <c r="H31" i="6"/>
  <c r="I31" i="6" s="1"/>
  <c r="P30" i="6"/>
  <c r="L30" i="6"/>
  <c r="H30" i="6"/>
  <c r="I30" i="6" s="1"/>
  <c r="P29" i="6"/>
  <c r="L29" i="6"/>
  <c r="H29" i="6"/>
  <c r="I29" i="6" s="1"/>
  <c r="P28" i="6"/>
  <c r="L28" i="6"/>
  <c r="H28" i="6"/>
  <c r="I28" i="6" s="1"/>
  <c r="P27" i="6"/>
  <c r="L27" i="6"/>
  <c r="H27" i="6"/>
  <c r="I27" i="6" s="1"/>
  <c r="P26" i="6"/>
  <c r="L26" i="6"/>
  <c r="H26" i="6"/>
  <c r="I26" i="6" s="1"/>
  <c r="P25" i="6"/>
  <c r="L25" i="6"/>
  <c r="H25" i="6"/>
  <c r="I25" i="6" s="1"/>
  <c r="P24" i="6"/>
  <c r="L24" i="6"/>
  <c r="H24" i="6"/>
  <c r="I24" i="6" s="1"/>
  <c r="P23" i="6"/>
  <c r="L23" i="6"/>
  <c r="H23" i="6"/>
  <c r="I23" i="6" s="1"/>
  <c r="P22" i="6"/>
  <c r="L22" i="6"/>
  <c r="H22" i="6"/>
  <c r="I22" i="6" s="1"/>
  <c r="P21" i="6"/>
  <c r="L21" i="6"/>
  <c r="H21" i="6"/>
  <c r="I21" i="6" s="1"/>
  <c r="P20" i="6"/>
  <c r="L20" i="6"/>
  <c r="H20" i="6"/>
  <c r="I20" i="6" s="1"/>
  <c r="P19" i="6"/>
  <c r="L19" i="6"/>
  <c r="H19" i="6"/>
  <c r="I19" i="6" s="1"/>
  <c r="P18" i="6"/>
  <c r="L18" i="6"/>
  <c r="H18" i="6"/>
  <c r="I18" i="6" s="1"/>
  <c r="P17" i="6"/>
  <c r="L17" i="6"/>
  <c r="H17" i="6"/>
  <c r="I17" i="6" s="1"/>
  <c r="P16" i="6"/>
  <c r="L16" i="6"/>
  <c r="H16" i="6"/>
  <c r="I16" i="6" s="1"/>
  <c r="P15" i="6"/>
  <c r="L15" i="6"/>
  <c r="H15" i="6"/>
  <c r="I15" i="6" s="1"/>
  <c r="P14" i="6"/>
  <c r="L14" i="6"/>
  <c r="H14" i="6"/>
  <c r="I14" i="6" s="1"/>
  <c r="P13" i="6"/>
  <c r="L13" i="6"/>
  <c r="H13" i="6"/>
  <c r="I13" i="6" s="1"/>
  <c r="P12" i="6"/>
  <c r="L12" i="6"/>
  <c r="H12" i="6"/>
  <c r="I12" i="6" s="1"/>
  <c r="P11" i="6"/>
  <c r="L11" i="6"/>
  <c r="H11" i="6"/>
  <c r="I11" i="6" s="1"/>
  <c r="P10" i="6"/>
  <c r="L10" i="6"/>
  <c r="H10" i="6"/>
  <c r="I10" i="6" s="1"/>
  <c r="P9" i="6"/>
  <c r="L9" i="6"/>
  <c r="H9" i="6"/>
  <c r="I9" i="6" s="1"/>
  <c r="L8" i="6"/>
  <c r="H8" i="6"/>
  <c r="I8" i="6" s="1"/>
  <c r="L7" i="6"/>
  <c r="P64" i="4"/>
  <c r="L64" i="4"/>
  <c r="H64" i="4"/>
  <c r="D64" i="4"/>
  <c r="P63" i="4"/>
  <c r="L63" i="4"/>
  <c r="H63" i="4"/>
  <c r="D63" i="4"/>
  <c r="P62" i="4"/>
  <c r="L62" i="4"/>
  <c r="H62" i="4"/>
  <c r="D62" i="4"/>
  <c r="P61" i="4"/>
  <c r="L61" i="4"/>
  <c r="H61" i="4"/>
  <c r="D61" i="4"/>
  <c r="P60" i="4"/>
  <c r="L60" i="4"/>
  <c r="H60" i="4"/>
  <c r="D60" i="4"/>
  <c r="P59" i="4"/>
  <c r="L59" i="4"/>
  <c r="H59" i="4"/>
  <c r="D59" i="4"/>
  <c r="P58" i="4"/>
  <c r="L58" i="4"/>
  <c r="H58" i="4"/>
  <c r="D58" i="4"/>
  <c r="P57" i="4"/>
  <c r="L57" i="4"/>
  <c r="H57" i="4"/>
  <c r="D57" i="4"/>
  <c r="P56" i="4"/>
  <c r="L56" i="4"/>
  <c r="H56" i="4"/>
  <c r="D56" i="4"/>
  <c r="P55" i="4"/>
  <c r="L55" i="4"/>
  <c r="H55" i="4"/>
  <c r="D55" i="4"/>
  <c r="P54" i="4"/>
  <c r="L54" i="4"/>
  <c r="H54" i="4"/>
  <c r="D54" i="4"/>
  <c r="P53" i="4"/>
  <c r="L53" i="4"/>
  <c r="H53" i="4"/>
  <c r="D53" i="4"/>
  <c r="P52" i="4"/>
  <c r="L52" i="4"/>
  <c r="H52" i="4"/>
  <c r="D52" i="4"/>
  <c r="P51" i="4"/>
  <c r="L51" i="4"/>
  <c r="H51" i="4"/>
  <c r="D51" i="4"/>
  <c r="P50" i="4"/>
  <c r="L50" i="4"/>
  <c r="H50" i="4"/>
  <c r="D50" i="4"/>
  <c r="P49" i="4"/>
  <c r="L49" i="4"/>
  <c r="H49" i="4"/>
  <c r="D49" i="4"/>
  <c r="P48" i="4"/>
  <c r="L48" i="4"/>
  <c r="H48" i="4"/>
  <c r="D48" i="4"/>
  <c r="P47" i="4"/>
  <c r="L47" i="4"/>
  <c r="H47" i="4"/>
  <c r="D47" i="4"/>
  <c r="P46" i="4"/>
  <c r="L46" i="4"/>
  <c r="H46" i="4"/>
  <c r="D46" i="4"/>
  <c r="P45" i="4"/>
  <c r="L45" i="4"/>
  <c r="H45" i="4"/>
  <c r="D45" i="4"/>
  <c r="P44" i="4"/>
  <c r="L44" i="4"/>
  <c r="H44" i="4"/>
  <c r="D44" i="4"/>
  <c r="P43" i="4"/>
  <c r="L43" i="4"/>
  <c r="H43" i="4"/>
  <c r="D43" i="4"/>
  <c r="P42" i="4"/>
  <c r="L42" i="4"/>
  <c r="H42" i="4"/>
  <c r="D42" i="4"/>
  <c r="P41" i="4"/>
  <c r="L41" i="4"/>
  <c r="H41" i="4"/>
  <c r="D41" i="4"/>
  <c r="P40" i="4"/>
  <c r="L40" i="4"/>
  <c r="H40" i="4"/>
  <c r="D40" i="4"/>
  <c r="P39" i="4"/>
  <c r="L39" i="4"/>
  <c r="H39" i="4"/>
  <c r="D39" i="4"/>
  <c r="P38" i="4"/>
  <c r="L38" i="4"/>
  <c r="H38" i="4"/>
  <c r="D38" i="4"/>
  <c r="P37" i="4"/>
  <c r="L37" i="4"/>
  <c r="H37" i="4"/>
  <c r="D37" i="4"/>
  <c r="P36" i="4"/>
  <c r="L36" i="4"/>
  <c r="H36" i="4"/>
  <c r="D36" i="4"/>
  <c r="P35" i="4"/>
  <c r="L35" i="4"/>
  <c r="H35" i="4"/>
  <c r="D35" i="4"/>
  <c r="P34" i="4"/>
  <c r="L34" i="4"/>
  <c r="H34" i="4"/>
  <c r="D34" i="4"/>
  <c r="P33" i="4"/>
  <c r="L33" i="4"/>
  <c r="H33" i="4"/>
  <c r="D33" i="4"/>
  <c r="P32" i="4"/>
  <c r="L32" i="4"/>
  <c r="H32" i="4"/>
  <c r="D32" i="4"/>
  <c r="P31" i="4"/>
  <c r="L31" i="4"/>
  <c r="H31" i="4"/>
  <c r="D31" i="4"/>
  <c r="P30" i="4"/>
  <c r="L30" i="4"/>
  <c r="H30" i="4"/>
  <c r="D30" i="4"/>
  <c r="P29" i="4"/>
  <c r="L29" i="4"/>
  <c r="H29" i="4"/>
  <c r="D29" i="4"/>
  <c r="P28" i="4"/>
  <c r="L28" i="4"/>
  <c r="H28" i="4"/>
  <c r="D28" i="4"/>
  <c r="P27" i="4"/>
  <c r="L27" i="4"/>
  <c r="H27" i="4"/>
  <c r="D27" i="4"/>
  <c r="P26" i="4"/>
  <c r="L26" i="4"/>
  <c r="H26" i="4"/>
  <c r="D26" i="4"/>
  <c r="P25" i="4"/>
  <c r="L25" i="4"/>
  <c r="H25" i="4"/>
  <c r="D25" i="4"/>
  <c r="P24" i="4"/>
  <c r="L24" i="4"/>
  <c r="H24" i="4"/>
  <c r="D24" i="4"/>
  <c r="P23" i="4"/>
  <c r="L23" i="4"/>
  <c r="H23" i="4"/>
  <c r="D23" i="4"/>
  <c r="P22" i="4"/>
  <c r="L22" i="4"/>
  <c r="H22" i="4"/>
  <c r="D22" i="4"/>
  <c r="P21" i="4"/>
  <c r="L21" i="4"/>
  <c r="H21" i="4"/>
  <c r="D21" i="4"/>
  <c r="P20" i="4"/>
  <c r="L20" i="4"/>
  <c r="H20" i="4"/>
  <c r="D20" i="4"/>
  <c r="P19" i="4"/>
  <c r="L19" i="4"/>
  <c r="H19" i="4"/>
  <c r="D19" i="4"/>
  <c r="P18" i="4"/>
  <c r="L18" i="4"/>
  <c r="H18" i="4"/>
  <c r="D18" i="4"/>
  <c r="P17" i="4"/>
  <c r="L17" i="4"/>
  <c r="H17" i="4"/>
  <c r="D17" i="4"/>
  <c r="P16" i="4"/>
  <c r="L16" i="4"/>
  <c r="H16" i="4"/>
  <c r="D16" i="4"/>
  <c r="P15" i="4"/>
  <c r="L15" i="4"/>
  <c r="H15" i="4"/>
  <c r="D15" i="4"/>
  <c r="P14" i="4"/>
  <c r="L14" i="4"/>
  <c r="H14" i="4"/>
  <c r="D14" i="4"/>
  <c r="P13" i="4"/>
  <c r="L13" i="4"/>
  <c r="H13" i="4"/>
  <c r="D13" i="4"/>
  <c r="P12" i="4"/>
  <c r="L12" i="4"/>
  <c r="H12" i="4"/>
  <c r="D12" i="4"/>
  <c r="P11" i="4"/>
  <c r="L11" i="4"/>
  <c r="H11" i="4"/>
  <c r="D11" i="4"/>
  <c r="P10" i="4"/>
  <c r="L10" i="4"/>
  <c r="H10" i="4"/>
  <c r="D10" i="4"/>
  <c r="P9" i="4"/>
  <c r="L9" i="4"/>
  <c r="H9" i="4"/>
  <c r="D9" i="4"/>
  <c r="P8" i="4"/>
  <c r="L8" i="4"/>
  <c r="H8" i="4"/>
  <c r="D8" i="4"/>
  <c r="Q8" i="4" l="1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Q10" i="6"/>
  <c r="Q14" i="6"/>
  <c r="Q18" i="6"/>
  <c r="Q22" i="6"/>
  <c r="Q26" i="6"/>
  <c r="Q30" i="6"/>
  <c r="Q34" i="6"/>
  <c r="Q62" i="4"/>
  <c r="Q63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M335" i="6"/>
  <c r="M333" i="6"/>
  <c r="M334" i="6"/>
  <c r="M332" i="6"/>
  <c r="Q11" i="6"/>
  <c r="Q15" i="6"/>
  <c r="Q19" i="6"/>
  <c r="Q23" i="6"/>
  <c r="Q27" i="6"/>
  <c r="Q31" i="6"/>
  <c r="Q35" i="6"/>
  <c r="Q38" i="6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M247" i="7"/>
  <c r="M275" i="7"/>
  <c r="M295" i="7"/>
  <c r="M231" i="7"/>
  <c r="M243" i="7"/>
  <c r="M255" i="7"/>
  <c r="M263" i="7"/>
  <c r="M271" i="7"/>
  <c r="M283" i="7"/>
  <c r="M291" i="7"/>
  <c r="M303" i="7"/>
  <c r="M235" i="7"/>
  <c r="M239" i="7"/>
  <c r="M251" i="7"/>
  <c r="M259" i="7"/>
  <c r="M267" i="7"/>
  <c r="M279" i="7"/>
  <c r="M287" i="7"/>
  <c r="M299" i="7"/>
  <c r="M307" i="7"/>
  <c r="M300" i="7"/>
  <c r="M296" i="7"/>
  <c r="M260" i="7"/>
  <c r="M292" i="7"/>
  <c r="M264" i="7"/>
  <c r="M236" i="7"/>
  <c r="M301" i="7"/>
  <c r="M285" i="7"/>
  <c r="M269" i="7"/>
  <c r="M253" i="7"/>
  <c r="M237" i="7"/>
  <c r="M306" i="7"/>
  <c r="M290" i="7"/>
  <c r="M274" i="7"/>
  <c r="M258" i="7"/>
  <c r="M242" i="7"/>
  <c r="M268" i="7"/>
  <c r="M304" i="7"/>
  <c r="M240" i="7"/>
  <c r="M305" i="7"/>
  <c r="M273" i="7"/>
  <c r="M241" i="7"/>
  <c r="M310" i="7"/>
  <c r="M278" i="7"/>
  <c r="M246" i="7"/>
  <c r="M288" i="7"/>
  <c r="M252" i="7"/>
  <c r="M284" i="7"/>
  <c r="M256" i="7"/>
  <c r="M297" i="7"/>
  <c r="M281" i="7"/>
  <c r="M265" i="7"/>
  <c r="M249" i="7"/>
  <c r="M233" i="7"/>
  <c r="M302" i="7"/>
  <c r="M286" i="7"/>
  <c r="M270" i="7"/>
  <c r="M254" i="7"/>
  <c r="M238" i="7"/>
  <c r="M308" i="7"/>
  <c r="M272" i="7"/>
  <c r="M289" i="7"/>
  <c r="M257" i="7"/>
  <c r="M294" i="7"/>
  <c r="M262" i="7"/>
  <c r="M230" i="7"/>
  <c r="M280" i="7"/>
  <c r="M244" i="7"/>
  <c r="M276" i="7"/>
  <c r="M248" i="7"/>
  <c r="M309" i="7"/>
  <c r="M293" i="7"/>
  <c r="M277" i="7"/>
  <c r="M261" i="7"/>
  <c r="M245" i="7"/>
  <c r="M298" i="7"/>
  <c r="M282" i="7"/>
  <c r="M266" i="7"/>
  <c r="M250" i="7"/>
  <c r="M234" i="7"/>
  <c r="M232" i="7"/>
  <c r="Q64" i="4"/>
  <c r="I65" i="4"/>
  <c r="I52" i="4"/>
  <c r="I53" i="4"/>
  <c r="I54" i="4"/>
  <c r="I55" i="4"/>
  <c r="I56" i="4"/>
  <c r="I57" i="4"/>
  <c r="I58" i="4"/>
  <c r="I59" i="4"/>
  <c r="I60" i="4"/>
  <c r="I61" i="4"/>
  <c r="I62" i="4"/>
  <c r="I63" i="4"/>
  <c r="M235" i="6"/>
  <c r="M243" i="6"/>
  <c r="M251" i="6"/>
  <c r="M259" i="6"/>
  <c r="M275" i="6"/>
  <c r="M283" i="6"/>
  <c r="M295" i="6"/>
  <c r="M303" i="6"/>
  <c r="M315" i="6"/>
  <c r="M327" i="6"/>
  <c r="M239" i="6"/>
  <c r="M267" i="6"/>
  <c r="M287" i="6"/>
  <c r="M307" i="6"/>
  <c r="M323" i="6"/>
  <c r="M231" i="6"/>
  <c r="M247" i="6"/>
  <c r="M255" i="6"/>
  <c r="M263" i="6"/>
  <c r="M271" i="6"/>
  <c r="M279" i="6"/>
  <c r="M291" i="6"/>
  <c r="M299" i="6"/>
  <c r="M311" i="6"/>
  <c r="M319" i="6"/>
  <c r="M331" i="6"/>
  <c r="M328" i="6"/>
  <c r="M288" i="6"/>
  <c r="M256" i="6"/>
  <c r="M296" i="6"/>
  <c r="M304" i="6"/>
  <c r="M268" i="6"/>
  <c r="M236" i="6"/>
  <c r="M317" i="6"/>
  <c r="M301" i="6"/>
  <c r="M285" i="6"/>
  <c r="M269" i="6"/>
  <c r="M253" i="6"/>
  <c r="M237" i="6"/>
  <c r="M322" i="6"/>
  <c r="M306" i="6"/>
  <c r="M290" i="6"/>
  <c r="M274" i="6"/>
  <c r="M258" i="6"/>
  <c r="M242" i="6"/>
  <c r="M264" i="6"/>
  <c r="M312" i="6"/>
  <c r="M321" i="6"/>
  <c r="M273" i="6"/>
  <c r="M326" i="6"/>
  <c r="M262" i="6"/>
  <c r="M320" i="6"/>
  <c r="M280" i="6"/>
  <c r="M248" i="6"/>
  <c r="M244" i="6"/>
  <c r="M292" i="6"/>
  <c r="M260" i="6"/>
  <c r="M329" i="6"/>
  <c r="M313" i="6"/>
  <c r="M297" i="6"/>
  <c r="M281" i="6"/>
  <c r="M265" i="6"/>
  <c r="M249" i="6"/>
  <c r="M233" i="6"/>
  <c r="M318" i="6"/>
  <c r="M302" i="6"/>
  <c r="M286" i="6"/>
  <c r="M270" i="6"/>
  <c r="M254" i="6"/>
  <c r="M238" i="6"/>
  <c r="M300" i="6"/>
  <c r="M276" i="6"/>
  <c r="M305" i="6"/>
  <c r="M257" i="6"/>
  <c r="M310" i="6"/>
  <c r="M278" i="6"/>
  <c r="M230" i="6"/>
  <c r="M308" i="6"/>
  <c r="M272" i="6"/>
  <c r="M232" i="6"/>
  <c r="M324" i="6"/>
  <c r="M284" i="6"/>
  <c r="M252" i="6"/>
  <c r="M325" i="6"/>
  <c r="M309" i="6"/>
  <c r="M293" i="6"/>
  <c r="M277" i="6"/>
  <c r="M261" i="6"/>
  <c r="M245" i="6"/>
  <c r="M330" i="6"/>
  <c r="M314" i="6"/>
  <c r="M298" i="6"/>
  <c r="M282" i="6"/>
  <c r="M266" i="6"/>
  <c r="M250" i="6"/>
  <c r="M234" i="6"/>
  <c r="M316" i="6"/>
  <c r="M240" i="6"/>
  <c r="M289" i="6"/>
  <c r="M241" i="6"/>
  <c r="M294" i="6"/>
  <c r="M246" i="6"/>
  <c r="Q65" i="4"/>
  <c r="I64" i="4"/>
  <c r="M223" i="7"/>
  <c r="M207" i="7"/>
  <c r="M175" i="7"/>
  <c r="M194" i="7"/>
  <c r="M214" i="7"/>
  <c r="M182" i="7"/>
  <c r="M186" i="7"/>
  <c r="M217" i="7"/>
  <c r="M201" i="7"/>
  <c r="M185" i="7"/>
  <c r="M224" i="7"/>
  <c r="M208" i="7"/>
  <c r="M192" i="7"/>
  <c r="M176" i="7"/>
  <c r="M188" i="7"/>
  <c r="M227" i="7"/>
  <c r="M193" i="7"/>
  <c r="M216" i="7"/>
  <c r="M184" i="7"/>
  <c r="M211" i="7"/>
  <c r="M195" i="7"/>
  <c r="M179" i="7"/>
  <c r="M222" i="7"/>
  <c r="M202" i="7"/>
  <c r="M221" i="7"/>
  <c r="M189" i="7"/>
  <c r="M212" i="7"/>
  <c r="M180" i="7"/>
  <c r="M215" i="7"/>
  <c r="M199" i="7"/>
  <c r="M191" i="7"/>
  <c r="M183" i="7"/>
  <c r="M174" i="7"/>
  <c r="M206" i="7"/>
  <c r="M178" i="7"/>
  <c r="M218" i="7"/>
  <c r="M229" i="7"/>
  <c r="M213" i="7"/>
  <c r="M197" i="7"/>
  <c r="M181" i="7"/>
  <c r="M220" i="7"/>
  <c r="M204" i="7"/>
  <c r="M219" i="7"/>
  <c r="M198" i="7"/>
  <c r="M210" i="7"/>
  <c r="M225" i="7"/>
  <c r="M209" i="7"/>
  <c r="M177" i="7"/>
  <c r="M200" i="7"/>
  <c r="M203" i="7"/>
  <c r="M187" i="7"/>
  <c r="M226" i="7"/>
  <c r="M190" i="7"/>
  <c r="M205" i="7"/>
  <c r="M228" i="7"/>
  <c r="M196" i="7"/>
  <c r="Q12" i="6"/>
  <c r="Q16" i="6"/>
  <c r="Q20" i="6"/>
  <c r="Q24" i="6"/>
  <c r="Q28" i="6"/>
  <c r="Q32" i="6"/>
  <c r="Q36" i="6"/>
  <c r="Q40" i="6"/>
  <c r="Q44" i="6"/>
  <c r="Q48" i="6"/>
  <c r="Q52" i="6"/>
  <c r="Q56" i="6"/>
  <c r="Q60" i="6"/>
  <c r="Q64" i="6"/>
  <c r="M187" i="6"/>
  <c r="M211" i="6"/>
  <c r="M222" i="6"/>
  <c r="M206" i="6"/>
  <c r="M190" i="6"/>
  <c r="M174" i="6"/>
  <c r="M195" i="6"/>
  <c r="M221" i="6"/>
  <c r="M205" i="6"/>
  <c r="M189" i="6"/>
  <c r="M203" i="6"/>
  <c r="M216" i="6"/>
  <c r="M200" i="6"/>
  <c r="M184" i="6"/>
  <c r="M226" i="6"/>
  <c r="M194" i="6"/>
  <c r="M207" i="6"/>
  <c r="M209" i="6"/>
  <c r="M177" i="6"/>
  <c r="M220" i="6"/>
  <c r="M188" i="6"/>
  <c r="M219" i="6"/>
  <c r="M199" i="6"/>
  <c r="M218" i="6"/>
  <c r="M202" i="6"/>
  <c r="M186" i="6"/>
  <c r="M227" i="6"/>
  <c r="M179" i="6"/>
  <c r="M217" i="6"/>
  <c r="M201" i="6"/>
  <c r="M185" i="6"/>
  <c r="M228" i="6"/>
  <c r="M212" i="6"/>
  <c r="M196" i="6"/>
  <c r="M180" i="6"/>
  <c r="M183" i="6"/>
  <c r="M210" i="6"/>
  <c r="M178" i="6"/>
  <c r="M225" i="6"/>
  <c r="M193" i="6"/>
  <c r="M204" i="6"/>
  <c r="M175" i="6"/>
  <c r="M191" i="6"/>
  <c r="M214" i="6"/>
  <c r="M198" i="6"/>
  <c r="M182" i="6"/>
  <c r="M215" i="6"/>
  <c r="M229" i="6"/>
  <c r="M213" i="6"/>
  <c r="M197" i="6"/>
  <c r="M181" i="6"/>
  <c r="M224" i="6"/>
  <c r="M208" i="6"/>
  <c r="M192" i="6"/>
  <c r="M176" i="6"/>
  <c r="M223" i="6"/>
  <c r="Q42" i="6"/>
  <c r="Q46" i="6"/>
  <c r="Q50" i="6"/>
  <c r="Q54" i="6"/>
  <c r="Q58" i="6"/>
  <c r="Q62" i="6"/>
  <c r="Q66" i="6"/>
  <c r="Q9" i="6"/>
  <c r="Q13" i="6"/>
  <c r="Q17" i="6"/>
  <c r="Q21" i="6"/>
  <c r="Q25" i="6"/>
  <c r="Q29" i="6"/>
  <c r="Q33" i="6"/>
  <c r="Q37" i="6"/>
  <c r="Q41" i="6"/>
  <c r="Q45" i="6"/>
  <c r="Q49" i="6"/>
  <c r="Q53" i="6"/>
  <c r="Q57" i="6"/>
  <c r="Q61" i="6"/>
  <c r="Q65" i="6"/>
  <c r="Q68" i="6"/>
  <c r="Q11" i="7"/>
  <c r="M156" i="7"/>
  <c r="Q7" i="7"/>
  <c r="M77" i="7"/>
  <c r="M109" i="7"/>
  <c r="M141" i="7"/>
  <c r="M173" i="7"/>
  <c r="M78" i="7"/>
  <c r="M110" i="7"/>
  <c r="M142" i="7"/>
  <c r="M135" i="7"/>
  <c r="M163" i="7"/>
  <c r="M144" i="7"/>
  <c r="M88" i="7"/>
  <c r="M128" i="7"/>
  <c r="M49" i="7"/>
  <c r="M81" i="7"/>
  <c r="M113" i="7"/>
  <c r="M145" i="7"/>
  <c r="M50" i="7"/>
  <c r="M82" i="7"/>
  <c r="M114" i="7"/>
  <c r="M146" i="7"/>
  <c r="M151" i="7"/>
  <c r="M155" i="7"/>
  <c r="M155" i="6"/>
  <c r="M91" i="6"/>
  <c r="M70" i="6"/>
  <c r="M158" i="6"/>
  <c r="M142" i="6"/>
  <c r="M126" i="6"/>
  <c r="M110" i="6"/>
  <c r="M94" i="6"/>
  <c r="M78" i="6"/>
  <c r="M169" i="6"/>
  <c r="M149" i="6"/>
  <c r="M125" i="6"/>
  <c r="M105" i="6"/>
  <c r="M85" i="6"/>
  <c r="M168" i="6"/>
  <c r="M152" i="6"/>
  <c r="M136" i="6"/>
  <c r="M120" i="6"/>
  <c r="M104" i="6"/>
  <c r="M88" i="6"/>
  <c r="M72" i="6"/>
  <c r="M163" i="6"/>
  <c r="M143" i="6"/>
  <c r="M119" i="6"/>
  <c r="M99" i="6"/>
  <c r="M79" i="6"/>
  <c r="M113" i="6"/>
  <c r="M139" i="6"/>
  <c r="M75" i="6"/>
  <c r="M170" i="6"/>
  <c r="M154" i="6"/>
  <c r="M138" i="6"/>
  <c r="M122" i="6"/>
  <c r="M106" i="6"/>
  <c r="M90" i="6"/>
  <c r="M74" i="6"/>
  <c r="M165" i="6"/>
  <c r="M141" i="6"/>
  <c r="M121" i="6"/>
  <c r="M101" i="6"/>
  <c r="M77" i="6"/>
  <c r="M164" i="6"/>
  <c r="M148" i="6"/>
  <c r="M132" i="6"/>
  <c r="M116" i="6"/>
  <c r="M100" i="6"/>
  <c r="M84" i="6"/>
  <c r="M159" i="6"/>
  <c r="M135" i="6"/>
  <c r="M115" i="6"/>
  <c r="M95" i="6"/>
  <c r="M71" i="6"/>
  <c r="M161" i="6"/>
  <c r="M97" i="6"/>
  <c r="M69" i="6"/>
  <c r="M123" i="6"/>
  <c r="M166" i="6"/>
  <c r="M150" i="6"/>
  <c r="M134" i="6"/>
  <c r="M118" i="6"/>
  <c r="M102" i="6"/>
  <c r="M86" i="6"/>
  <c r="M157" i="6"/>
  <c r="M137" i="6"/>
  <c r="M117" i="6"/>
  <c r="M93" i="6"/>
  <c r="M73" i="6"/>
  <c r="M160" i="6"/>
  <c r="M144" i="6"/>
  <c r="M128" i="6"/>
  <c r="M112" i="6"/>
  <c r="M96" i="6"/>
  <c r="M80" i="6"/>
  <c r="M151" i="6"/>
  <c r="M131" i="6"/>
  <c r="M111" i="6"/>
  <c r="M87" i="6"/>
  <c r="M145" i="6"/>
  <c r="M81" i="6"/>
  <c r="M171" i="6"/>
  <c r="M107" i="6"/>
  <c r="M162" i="6"/>
  <c r="M146" i="6"/>
  <c r="M130" i="6"/>
  <c r="M114" i="6"/>
  <c r="M98" i="6"/>
  <c r="M82" i="6"/>
  <c r="M173" i="6"/>
  <c r="M153" i="6"/>
  <c r="M133" i="6"/>
  <c r="M109" i="6"/>
  <c r="M89" i="6"/>
  <c r="M172" i="6"/>
  <c r="M156" i="6"/>
  <c r="M140" i="6"/>
  <c r="M124" i="6"/>
  <c r="M108" i="6"/>
  <c r="M92" i="6"/>
  <c r="M76" i="6"/>
  <c r="M167" i="6"/>
  <c r="M147" i="6"/>
  <c r="M127" i="6"/>
  <c r="M103" i="6"/>
  <c r="M83" i="6"/>
  <c r="M129" i="6"/>
  <c r="M116" i="7"/>
  <c r="M84" i="7"/>
  <c r="M136" i="7"/>
  <c r="M152" i="7"/>
  <c r="M60" i="7"/>
  <c r="M112" i="7"/>
  <c r="M172" i="7"/>
  <c r="M68" i="7"/>
  <c r="M61" i="7"/>
  <c r="M93" i="7"/>
  <c r="M125" i="7"/>
  <c r="M157" i="7"/>
  <c r="M62" i="7"/>
  <c r="M94" i="7"/>
  <c r="M126" i="7"/>
  <c r="M158" i="7"/>
  <c r="M132" i="7"/>
  <c r="M64" i="7"/>
  <c r="M104" i="7"/>
  <c r="M65" i="7"/>
  <c r="M97" i="7"/>
  <c r="M129" i="7"/>
  <c r="M161" i="7"/>
  <c r="M66" i="7"/>
  <c r="M98" i="7"/>
  <c r="M130" i="7"/>
  <c r="M162" i="7"/>
  <c r="M80" i="7"/>
  <c r="M108" i="7"/>
  <c r="M31" i="7"/>
  <c r="M51" i="7"/>
  <c r="M59" i="7"/>
  <c r="M67" i="7"/>
  <c r="M75" i="7"/>
  <c r="M83" i="7"/>
  <c r="M91" i="7"/>
  <c r="M99" i="7"/>
  <c r="M107" i="7"/>
  <c r="M115" i="7"/>
  <c r="M123" i="7"/>
  <c r="M131" i="7"/>
  <c r="M55" i="7"/>
  <c r="M71" i="7"/>
  <c r="M87" i="7"/>
  <c r="M103" i="7"/>
  <c r="M119" i="7"/>
  <c r="M47" i="7"/>
  <c r="M63" i="7"/>
  <c r="M79" i="7"/>
  <c r="M95" i="7"/>
  <c r="M111" i="7"/>
  <c r="M127" i="7"/>
  <c r="M53" i="7"/>
  <c r="M69" i="7"/>
  <c r="M85" i="7"/>
  <c r="M101" i="7"/>
  <c r="M117" i="7"/>
  <c r="M133" i="7"/>
  <c r="M149" i="7"/>
  <c r="M165" i="7"/>
  <c r="M54" i="7"/>
  <c r="M70" i="7"/>
  <c r="M86" i="7"/>
  <c r="M102" i="7"/>
  <c r="M118" i="7"/>
  <c r="M134" i="7"/>
  <c r="M150" i="7"/>
  <c r="M166" i="7"/>
  <c r="M167" i="7"/>
  <c r="M143" i="7"/>
  <c r="M147" i="7"/>
  <c r="M96" i="7"/>
  <c r="M56" i="7"/>
  <c r="M92" i="7"/>
  <c r="M148" i="7"/>
  <c r="M168" i="7"/>
  <c r="M52" i="7"/>
  <c r="M72" i="7"/>
  <c r="M124" i="7"/>
  <c r="M140" i="7"/>
  <c r="M57" i="7"/>
  <c r="M73" i="7"/>
  <c r="M89" i="7"/>
  <c r="M105" i="7"/>
  <c r="M121" i="7"/>
  <c r="M137" i="7"/>
  <c r="M153" i="7"/>
  <c r="M169" i="7"/>
  <c r="M58" i="7"/>
  <c r="M74" i="7"/>
  <c r="M90" i="7"/>
  <c r="M106" i="7"/>
  <c r="M122" i="7"/>
  <c r="M138" i="7"/>
  <c r="M154" i="7"/>
  <c r="M170" i="7"/>
  <c r="M159" i="7"/>
  <c r="M139" i="7"/>
  <c r="M171" i="7"/>
  <c r="M76" i="7"/>
  <c r="M100" i="7"/>
  <c r="M120" i="7"/>
  <c r="M164" i="7"/>
  <c r="M160" i="7"/>
  <c r="M48" i="7"/>
  <c r="M46" i="7"/>
  <c r="P7" i="4"/>
  <c r="H7" i="4"/>
  <c r="D7" i="7"/>
  <c r="M8" i="7"/>
  <c r="M9" i="7"/>
  <c r="M11" i="7"/>
  <c r="M13" i="7"/>
  <c r="M15" i="7"/>
  <c r="M16" i="7"/>
  <c r="M18" i="7"/>
  <c r="M20" i="7"/>
  <c r="M22" i="7"/>
  <c r="M24" i="7"/>
  <c r="M26" i="7"/>
  <c r="M28" i="7"/>
  <c r="M32" i="7"/>
  <c r="M34" i="7"/>
  <c r="M36" i="7"/>
  <c r="M38" i="7"/>
  <c r="M40" i="7"/>
  <c r="M44" i="7"/>
  <c r="M10" i="7"/>
  <c r="M12" i="7"/>
  <c r="M14" i="7"/>
  <c r="M17" i="7"/>
  <c r="M19" i="7"/>
  <c r="M21" i="7"/>
  <c r="M23" i="7"/>
  <c r="M25" i="7"/>
  <c r="M27" i="7"/>
  <c r="M42" i="7"/>
  <c r="M33" i="7"/>
  <c r="M35" i="7"/>
  <c r="M37" i="7"/>
  <c r="M39" i="7"/>
  <c r="M41" i="7"/>
  <c r="M43" i="7"/>
  <c r="M45" i="7"/>
  <c r="M7" i="7"/>
  <c r="M29" i="7"/>
  <c r="M30" i="7"/>
  <c r="H7" i="6"/>
  <c r="D7" i="6"/>
  <c r="P7" i="6"/>
  <c r="Q7" i="6" s="1"/>
  <c r="M11" i="6"/>
  <c r="M9" i="6"/>
  <c r="M15" i="6"/>
  <c r="M19" i="6"/>
  <c r="M8" i="6"/>
  <c r="M10" i="6"/>
  <c r="M12" i="6"/>
  <c r="M14" i="6"/>
  <c r="M16" i="6"/>
  <c r="M18" i="6"/>
  <c r="M67" i="6"/>
  <c r="M61" i="6"/>
  <c r="M57" i="6"/>
  <c r="M49" i="6"/>
  <c r="M47" i="6"/>
  <c r="M37" i="6"/>
  <c r="M35" i="6"/>
  <c r="M27" i="6"/>
  <c r="M7" i="6"/>
  <c r="M68" i="6"/>
  <c r="M66" i="6"/>
  <c r="M64" i="6"/>
  <c r="M62" i="6"/>
  <c r="M60" i="6"/>
  <c r="M58" i="6"/>
  <c r="M56" i="6"/>
  <c r="M54" i="6"/>
  <c r="M52" i="6"/>
  <c r="M50" i="6"/>
  <c r="M48" i="6"/>
  <c r="M46" i="6"/>
  <c r="M44" i="6"/>
  <c r="M42" i="6"/>
  <c r="M40" i="6"/>
  <c r="M38" i="6"/>
  <c r="M36" i="6"/>
  <c r="M34" i="6"/>
  <c r="M32" i="6"/>
  <c r="M30" i="6"/>
  <c r="M28" i="6"/>
  <c r="M26" i="6"/>
  <c r="M25" i="6"/>
  <c r="M24" i="6"/>
  <c r="M23" i="6"/>
  <c r="M22" i="6"/>
  <c r="M21" i="6"/>
  <c r="M20" i="6"/>
  <c r="M33" i="6"/>
  <c r="M31" i="6"/>
  <c r="M65" i="6"/>
  <c r="M63" i="6"/>
  <c r="M59" i="6"/>
  <c r="M55" i="6"/>
  <c r="M53" i="6"/>
  <c r="M51" i="6"/>
  <c r="M45" i="6"/>
  <c r="M43" i="6"/>
  <c r="M41" i="6"/>
  <c r="M39" i="6"/>
  <c r="M29" i="6"/>
  <c r="M13" i="6"/>
  <c r="M17" i="6"/>
  <c r="L7" i="4"/>
  <c r="D70" i="3"/>
  <c r="P70" i="3"/>
  <c r="L70" i="3"/>
  <c r="H70" i="3"/>
  <c r="P69" i="3"/>
  <c r="L69" i="3"/>
  <c r="H69" i="3"/>
  <c r="D69" i="3"/>
  <c r="P68" i="3"/>
  <c r="L68" i="3"/>
  <c r="H68" i="3"/>
  <c r="D68" i="3"/>
  <c r="P67" i="3"/>
  <c r="L67" i="3"/>
  <c r="H67" i="3"/>
  <c r="D67" i="3"/>
  <c r="P66" i="3"/>
  <c r="L66" i="3"/>
  <c r="H66" i="3"/>
  <c r="D66" i="3"/>
  <c r="P65" i="3"/>
  <c r="L65" i="3"/>
  <c r="H65" i="3"/>
  <c r="D65" i="3"/>
  <c r="P64" i="3"/>
  <c r="L64" i="3"/>
  <c r="H64" i="3"/>
  <c r="D64" i="3"/>
  <c r="P63" i="3"/>
  <c r="L63" i="3"/>
  <c r="H63" i="3"/>
  <c r="D63" i="3"/>
  <c r="P62" i="3"/>
  <c r="L62" i="3"/>
  <c r="H62" i="3"/>
  <c r="D62" i="3"/>
  <c r="P61" i="3"/>
  <c r="L61" i="3"/>
  <c r="H61" i="3"/>
  <c r="D61" i="3"/>
  <c r="P60" i="3"/>
  <c r="L60" i="3"/>
  <c r="H60" i="3"/>
  <c r="D60" i="3"/>
  <c r="P59" i="3"/>
  <c r="L59" i="3"/>
  <c r="H59" i="3"/>
  <c r="D59" i="3"/>
  <c r="P58" i="3"/>
  <c r="L58" i="3"/>
  <c r="H58" i="3"/>
  <c r="D58" i="3"/>
  <c r="P57" i="3"/>
  <c r="L57" i="3"/>
  <c r="H57" i="3"/>
  <c r="D57" i="3"/>
  <c r="P56" i="3"/>
  <c r="L56" i="3"/>
  <c r="H56" i="3"/>
  <c r="D56" i="3"/>
  <c r="P55" i="3"/>
  <c r="L55" i="3"/>
  <c r="H55" i="3"/>
  <c r="D55" i="3"/>
  <c r="P54" i="3"/>
  <c r="L54" i="3"/>
  <c r="H54" i="3"/>
  <c r="D54" i="3"/>
  <c r="P53" i="3"/>
  <c r="L53" i="3"/>
  <c r="H53" i="3"/>
  <c r="D53" i="3"/>
  <c r="P52" i="3"/>
  <c r="L52" i="3"/>
  <c r="H52" i="3"/>
  <c r="D52" i="3"/>
  <c r="P51" i="3"/>
  <c r="L51" i="3"/>
  <c r="H51" i="3"/>
  <c r="D51" i="3"/>
  <c r="P50" i="3"/>
  <c r="L50" i="3"/>
  <c r="H50" i="3"/>
  <c r="D50" i="3"/>
  <c r="P49" i="3"/>
  <c r="L49" i="3"/>
  <c r="H49" i="3"/>
  <c r="D49" i="3"/>
  <c r="P48" i="3"/>
  <c r="L48" i="3"/>
  <c r="H48" i="3"/>
  <c r="D48" i="3"/>
  <c r="P47" i="3"/>
  <c r="L47" i="3"/>
  <c r="H47" i="3"/>
  <c r="D47" i="3"/>
  <c r="P46" i="3"/>
  <c r="L46" i="3"/>
  <c r="H46" i="3"/>
  <c r="D46" i="3"/>
  <c r="P45" i="3"/>
  <c r="L45" i="3"/>
  <c r="H45" i="3"/>
  <c r="D45" i="3"/>
  <c r="P44" i="3"/>
  <c r="L44" i="3"/>
  <c r="H44" i="3"/>
  <c r="D44" i="3"/>
  <c r="P43" i="3"/>
  <c r="L43" i="3"/>
  <c r="H43" i="3"/>
  <c r="D43" i="3"/>
  <c r="P42" i="3"/>
  <c r="L42" i="3"/>
  <c r="H42" i="3"/>
  <c r="D42" i="3"/>
  <c r="P41" i="3"/>
  <c r="L41" i="3"/>
  <c r="H41" i="3"/>
  <c r="D41" i="3"/>
  <c r="P40" i="3"/>
  <c r="L40" i="3"/>
  <c r="H40" i="3"/>
  <c r="D40" i="3"/>
  <c r="P39" i="3"/>
  <c r="L39" i="3"/>
  <c r="H39" i="3"/>
  <c r="D39" i="3"/>
  <c r="P38" i="3"/>
  <c r="L38" i="3"/>
  <c r="H38" i="3"/>
  <c r="D38" i="3"/>
  <c r="P37" i="3"/>
  <c r="L37" i="3"/>
  <c r="H37" i="3"/>
  <c r="D37" i="3"/>
  <c r="P36" i="3"/>
  <c r="L36" i="3"/>
  <c r="H36" i="3"/>
  <c r="D36" i="3"/>
  <c r="P35" i="3"/>
  <c r="L35" i="3"/>
  <c r="H35" i="3"/>
  <c r="D35" i="3"/>
  <c r="P34" i="3"/>
  <c r="L34" i="3"/>
  <c r="H34" i="3"/>
  <c r="D34" i="3"/>
  <c r="P33" i="3"/>
  <c r="L33" i="3"/>
  <c r="H33" i="3"/>
  <c r="D33" i="3"/>
  <c r="P32" i="3"/>
  <c r="L32" i="3"/>
  <c r="H32" i="3"/>
  <c r="D32" i="3"/>
  <c r="P31" i="3"/>
  <c r="L31" i="3"/>
  <c r="H31" i="3"/>
  <c r="D31" i="3"/>
  <c r="P30" i="3"/>
  <c r="L30" i="3"/>
  <c r="H30" i="3"/>
  <c r="D30" i="3"/>
  <c r="P29" i="3"/>
  <c r="L29" i="3"/>
  <c r="H29" i="3"/>
  <c r="D29" i="3"/>
  <c r="P28" i="3"/>
  <c r="L28" i="3"/>
  <c r="H28" i="3"/>
  <c r="D28" i="3"/>
  <c r="P27" i="3"/>
  <c r="L27" i="3"/>
  <c r="H27" i="3"/>
  <c r="D27" i="3"/>
  <c r="P26" i="3"/>
  <c r="L26" i="3"/>
  <c r="H26" i="3"/>
  <c r="D26" i="3"/>
  <c r="P25" i="3"/>
  <c r="L25" i="3"/>
  <c r="H25" i="3"/>
  <c r="D25" i="3"/>
  <c r="P24" i="3"/>
  <c r="L24" i="3"/>
  <c r="H24" i="3"/>
  <c r="D24" i="3"/>
  <c r="P23" i="3"/>
  <c r="L23" i="3"/>
  <c r="H23" i="3"/>
  <c r="D23" i="3"/>
  <c r="P22" i="3"/>
  <c r="L22" i="3"/>
  <c r="H22" i="3"/>
  <c r="D22" i="3"/>
  <c r="P21" i="3"/>
  <c r="L21" i="3"/>
  <c r="H21" i="3"/>
  <c r="D21" i="3"/>
  <c r="P20" i="3"/>
  <c r="L20" i="3"/>
  <c r="H20" i="3"/>
  <c r="D20" i="3"/>
  <c r="P19" i="3"/>
  <c r="L19" i="3"/>
  <c r="H19" i="3"/>
  <c r="D19" i="3"/>
  <c r="P18" i="3"/>
  <c r="L18" i="3"/>
  <c r="H18" i="3"/>
  <c r="D18" i="3"/>
  <c r="P17" i="3"/>
  <c r="L17" i="3"/>
  <c r="H17" i="3"/>
  <c r="D17" i="3"/>
  <c r="P16" i="3"/>
  <c r="L16" i="3"/>
  <c r="H16" i="3"/>
  <c r="D16" i="3"/>
  <c r="P15" i="3"/>
  <c r="L15" i="3"/>
  <c r="H15" i="3"/>
  <c r="D15" i="3"/>
  <c r="P14" i="3"/>
  <c r="L14" i="3"/>
  <c r="H14" i="3"/>
  <c r="D14" i="3"/>
  <c r="P13" i="3"/>
  <c r="L13" i="3"/>
  <c r="H13" i="3"/>
  <c r="D13" i="3"/>
  <c r="P12" i="3"/>
  <c r="L12" i="3"/>
  <c r="H12" i="3"/>
  <c r="D12" i="3"/>
  <c r="P11" i="3"/>
  <c r="L11" i="3"/>
  <c r="H11" i="3"/>
  <c r="D11" i="3"/>
  <c r="P10" i="3"/>
  <c r="L10" i="3"/>
  <c r="H10" i="3"/>
  <c r="D10" i="3"/>
  <c r="P9" i="3"/>
  <c r="L9" i="3"/>
  <c r="H9" i="3"/>
  <c r="D9" i="3"/>
  <c r="P8" i="3"/>
  <c r="L8" i="3"/>
  <c r="H8" i="3"/>
  <c r="I8" i="3" s="1"/>
  <c r="P7" i="3"/>
  <c r="E335" i="6" l="1"/>
  <c r="E334" i="6"/>
  <c r="E332" i="6"/>
  <c r="E333" i="6"/>
  <c r="E332" i="3"/>
  <c r="E333" i="3"/>
  <c r="E334" i="3"/>
  <c r="E335" i="3"/>
  <c r="E297" i="7"/>
  <c r="E281" i="7"/>
  <c r="E265" i="7"/>
  <c r="E249" i="7"/>
  <c r="E233" i="7"/>
  <c r="E300" i="7"/>
  <c r="E284" i="7"/>
  <c r="E268" i="7"/>
  <c r="E252" i="7"/>
  <c r="E236" i="7"/>
  <c r="E307" i="7"/>
  <c r="E291" i="7"/>
  <c r="E275" i="7"/>
  <c r="E259" i="7"/>
  <c r="E243" i="7"/>
  <c r="E310" i="7"/>
  <c r="E294" i="7"/>
  <c r="E278" i="7"/>
  <c r="E262" i="7"/>
  <c r="E246" i="7"/>
  <c r="E230" i="7"/>
  <c r="E309" i="7"/>
  <c r="E293" i="7"/>
  <c r="E277" i="7"/>
  <c r="E261" i="7"/>
  <c r="E245" i="7"/>
  <c r="E296" i="7"/>
  <c r="E280" i="7"/>
  <c r="E264" i="7"/>
  <c r="E248" i="7"/>
  <c r="E232" i="7"/>
  <c r="E303" i="7"/>
  <c r="E287" i="7"/>
  <c r="E271" i="7"/>
  <c r="E255" i="7"/>
  <c r="E239" i="7"/>
  <c r="E306" i="7"/>
  <c r="E290" i="7"/>
  <c r="E274" i="7"/>
  <c r="E258" i="7"/>
  <c r="E242" i="7"/>
  <c r="E305" i="7"/>
  <c r="E289" i="7"/>
  <c r="E273" i="7"/>
  <c r="E257" i="7"/>
  <c r="E241" i="7"/>
  <c r="E308" i="7"/>
  <c r="E292" i="7"/>
  <c r="E276" i="7"/>
  <c r="E260" i="7"/>
  <c r="E244" i="7"/>
  <c r="E299" i="7"/>
  <c r="E283" i="7"/>
  <c r="E267" i="7"/>
  <c r="E251" i="7"/>
  <c r="E235" i="7"/>
  <c r="E302" i="7"/>
  <c r="E286" i="7"/>
  <c r="E270" i="7"/>
  <c r="E254" i="7"/>
  <c r="E238" i="7"/>
  <c r="E301" i="7"/>
  <c r="E285" i="7"/>
  <c r="E269" i="7"/>
  <c r="E253" i="7"/>
  <c r="E237" i="7"/>
  <c r="E304" i="7"/>
  <c r="E288" i="7"/>
  <c r="E272" i="7"/>
  <c r="E256" i="7"/>
  <c r="E240" i="7"/>
  <c r="E295" i="7"/>
  <c r="E279" i="7"/>
  <c r="E263" i="7"/>
  <c r="E247" i="7"/>
  <c r="E231" i="7"/>
  <c r="E298" i="7"/>
  <c r="E282" i="7"/>
  <c r="E266" i="7"/>
  <c r="E250" i="7"/>
  <c r="E234" i="7"/>
  <c r="M234" i="4"/>
  <c r="M242" i="4"/>
  <c r="M250" i="4"/>
  <c r="M258" i="4"/>
  <c r="M266" i="4"/>
  <c r="M274" i="4"/>
  <c r="M282" i="4"/>
  <c r="M290" i="4"/>
  <c r="M230" i="4"/>
  <c r="M238" i="4"/>
  <c r="M246" i="4"/>
  <c r="M254" i="4"/>
  <c r="M262" i="4"/>
  <c r="M270" i="4"/>
  <c r="M278" i="4"/>
  <c r="M286" i="4"/>
  <c r="M239" i="4"/>
  <c r="M287" i="4"/>
  <c r="M298" i="4"/>
  <c r="M294" i="4"/>
  <c r="M302" i="4"/>
  <c r="M310" i="4"/>
  <c r="M255" i="4"/>
  <c r="M271" i="4"/>
  <c r="M306" i="4"/>
  <c r="M308" i="4"/>
  <c r="M292" i="4"/>
  <c r="M272" i="4"/>
  <c r="M260" i="4"/>
  <c r="M244" i="4"/>
  <c r="M251" i="4"/>
  <c r="M231" i="4"/>
  <c r="M303" i="4"/>
  <c r="M309" i="4"/>
  <c r="M293" i="4"/>
  <c r="M277" i="4"/>
  <c r="M261" i="4"/>
  <c r="M245" i="4"/>
  <c r="M299" i="4"/>
  <c r="M243" i="4"/>
  <c r="M300" i="4"/>
  <c r="M280" i="4"/>
  <c r="M252" i="4"/>
  <c r="M295" i="4"/>
  <c r="M301" i="4"/>
  <c r="M269" i="4"/>
  <c r="M237" i="4"/>
  <c r="M275" i="4"/>
  <c r="M267" i="4"/>
  <c r="M288" i="4"/>
  <c r="M256" i="4"/>
  <c r="M281" i="4"/>
  <c r="M249" i="4"/>
  <c r="M233" i="4"/>
  <c r="M259" i="4"/>
  <c r="M279" i="4"/>
  <c r="M296" i="4"/>
  <c r="M284" i="4"/>
  <c r="M268" i="4"/>
  <c r="M248" i="4"/>
  <c r="M232" i="4"/>
  <c r="M283" i="4"/>
  <c r="M305" i="4"/>
  <c r="M289" i="4"/>
  <c r="M273" i="4"/>
  <c r="M257" i="4"/>
  <c r="M241" i="4"/>
  <c r="M291" i="4"/>
  <c r="M264" i="4"/>
  <c r="M236" i="4"/>
  <c r="M263" i="4"/>
  <c r="M235" i="4"/>
  <c r="M285" i="4"/>
  <c r="M253" i="4"/>
  <c r="M247" i="4"/>
  <c r="M304" i="4"/>
  <c r="M276" i="4"/>
  <c r="M240" i="4"/>
  <c r="M297" i="4"/>
  <c r="M265" i="4"/>
  <c r="M307" i="4"/>
  <c r="E239" i="6"/>
  <c r="E287" i="6"/>
  <c r="E315" i="6"/>
  <c r="E235" i="6"/>
  <c r="E247" i="6"/>
  <c r="E255" i="6"/>
  <c r="E263" i="6"/>
  <c r="E271" i="6"/>
  <c r="E279" i="6"/>
  <c r="E291" i="6"/>
  <c r="E299" i="6"/>
  <c r="E303" i="6"/>
  <c r="E319" i="6"/>
  <c r="E327" i="6"/>
  <c r="E231" i="6"/>
  <c r="E243" i="6"/>
  <c r="E251" i="6"/>
  <c r="E259" i="6"/>
  <c r="E267" i="6"/>
  <c r="E275" i="6"/>
  <c r="E283" i="6"/>
  <c r="E295" i="6"/>
  <c r="E307" i="6"/>
  <c r="E311" i="6"/>
  <c r="E323" i="6"/>
  <c r="E331" i="6"/>
  <c r="E321" i="6"/>
  <c r="E305" i="6"/>
  <c r="E289" i="6"/>
  <c r="E273" i="6"/>
  <c r="E257" i="6"/>
  <c r="E241" i="6"/>
  <c r="E320" i="6"/>
  <c r="E304" i="6"/>
  <c r="E288" i="6"/>
  <c r="E272" i="6"/>
  <c r="E256" i="6"/>
  <c r="E240" i="6"/>
  <c r="E318" i="6"/>
  <c r="E302" i="6"/>
  <c r="E286" i="6"/>
  <c r="E270" i="6"/>
  <c r="E254" i="6"/>
  <c r="E238" i="6"/>
  <c r="E309" i="6"/>
  <c r="E261" i="6"/>
  <c r="E245" i="6"/>
  <c r="E324" i="6"/>
  <c r="E276" i="6"/>
  <c r="E306" i="6"/>
  <c r="E258" i="6"/>
  <c r="E317" i="6"/>
  <c r="E301" i="6"/>
  <c r="E285" i="6"/>
  <c r="E269" i="6"/>
  <c r="E253" i="6"/>
  <c r="E237" i="6"/>
  <c r="E316" i="6"/>
  <c r="E300" i="6"/>
  <c r="E284" i="6"/>
  <c r="E268" i="6"/>
  <c r="E252" i="6"/>
  <c r="E236" i="6"/>
  <c r="E330" i="6"/>
  <c r="E314" i="6"/>
  <c r="E298" i="6"/>
  <c r="E282" i="6"/>
  <c r="E266" i="6"/>
  <c r="E250" i="6"/>
  <c r="E234" i="6"/>
  <c r="E325" i="6"/>
  <c r="E277" i="6"/>
  <c r="E308" i="6"/>
  <c r="E260" i="6"/>
  <c r="E322" i="6"/>
  <c r="E274" i="6"/>
  <c r="E242" i="6"/>
  <c r="E329" i="6"/>
  <c r="E313" i="6"/>
  <c r="E297" i="6"/>
  <c r="E281" i="6"/>
  <c r="E265" i="6"/>
  <c r="E249" i="6"/>
  <c r="E233" i="6"/>
  <c r="E328" i="6"/>
  <c r="E312" i="6"/>
  <c r="E296" i="6"/>
  <c r="E280" i="6"/>
  <c r="E264" i="6"/>
  <c r="E248" i="6"/>
  <c r="E232" i="6"/>
  <c r="E326" i="6"/>
  <c r="E310" i="6"/>
  <c r="E294" i="6"/>
  <c r="E278" i="6"/>
  <c r="E262" i="6"/>
  <c r="E246" i="6"/>
  <c r="E230" i="6"/>
  <c r="E293" i="6"/>
  <c r="E292" i="6"/>
  <c r="E244" i="6"/>
  <c r="E290" i="6"/>
  <c r="M12" i="4"/>
  <c r="M16" i="4"/>
  <c r="M20" i="4"/>
  <c r="M24" i="4"/>
  <c r="M28" i="4"/>
  <c r="M32" i="4"/>
  <c r="M36" i="4"/>
  <c r="M40" i="4"/>
  <c r="M44" i="4"/>
  <c r="M48" i="4"/>
  <c r="M52" i="4"/>
  <c r="M56" i="4"/>
  <c r="M60" i="4"/>
  <c r="M64" i="4"/>
  <c r="M68" i="4"/>
  <c r="M72" i="4"/>
  <c r="M76" i="4"/>
  <c r="M80" i="4"/>
  <c r="M84" i="4"/>
  <c r="M88" i="4"/>
  <c r="M92" i="4"/>
  <c r="M96" i="4"/>
  <c r="M100" i="4"/>
  <c r="M104" i="4"/>
  <c r="M108" i="4"/>
  <c r="M112" i="4"/>
  <c r="M116" i="4"/>
  <c r="M120" i="4"/>
  <c r="M124" i="4"/>
  <c r="M128" i="4"/>
  <c r="M132" i="4"/>
  <c r="M136" i="4"/>
  <c r="M140" i="4"/>
  <c r="M144" i="4"/>
  <c r="M148" i="4"/>
  <c r="M152" i="4"/>
  <c r="M156" i="4"/>
  <c r="M160" i="4"/>
  <c r="M164" i="4"/>
  <c r="M168" i="4"/>
  <c r="M172" i="4"/>
  <c r="M176" i="4"/>
  <c r="M180" i="4"/>
  <c r="M184" i="4"/>
  <c r="M188" i="4"/>
  <c r="M192" i="4"/>
  <c r="M196" i="4"/>
  <c r="M200" i="4"/>
  <c r="M204" i="4"/>
  <c r="M208" i="4"/>
  <c r="M212" i="4"/>
  <c r="M216" i="4"/>
  <c r="M220" i="4"/>
  <c r="M224" i="4"/>
  <c r="M228" i="4"/>
  <c r="M19" i="4"/>
  <c r="M31" i="4"/>
  <c r="M43" i="4"/>
  <c r="M59" i="4"/>
  <c r="M71" i="4"/>
  <c r="M83" i="4"/>
  <c r="M99" i="4"/>
  <c r="M115" i="4"/>
  <c r="M131" i="4"/>
  <c r="M143" i="4"/>
  <c r="M155" i="4"/>
  <c r="M167" i="4"/>
  <c r="M183" i="4"/>
  <c r="M199" i="4"/>
  <c r="M215" i="4"/>
  <c r="M9" i="4"/>
  <c r="M13" i="4"/>
  <c r="M17" i="4"/>
  <c r="M21" i="4"/>
  <c r="M25" i="4"/>
  <c r="M29" i="4"/>
  <c r="M33" i="4"/>
  <c r="M37" i="4"/>
  <c r="M41" i="4"/>
  <c r="M45" i="4"/>
  <c r="M49" i="4"/>
  <c r="M53" i="4"/>
  <c r="M57" i="4"/>
  <c r="M61" i="4"/>
  <c r="M65" i="4"/>
  <c r="M69" i="4"/>
  <c r="M73" i="4"/>
  <c r="M77" i="4"/>
  <c r="M81" i="4"/>
  <c r="M85" i="4"/>
  <c r="M89" i="4"/>
  <c r="M93" i="4"/>
  <c r="M97" i="4"/>
  <c r="M101" i="4"/>
  <c r="M105" i="4"/>
  <c r="M109" i="4"/>
  <c r="M113" i="4"/>
  <c r="M117" i="4"/>
  <c r="M121" i="4"/>
  <c r="M125" i="4"/>
  <c r="M129" i="4"/>
  <c r="M133" i="4"/>
  <c r="M137" i="4"/>
  <c r="M141" i="4"/>
  <c r="M145" i="4"/>
  <c r="M149" i="4"/>
  <c r="M153" i="4"/>
  <c r="M157" i="4"/>
  <c r="M161" i="4"/>
  <c r="M165" i="4"/>
  <c r="M169" i="4"/>
  <c r="M173" i="4"/>
  <c r="M177" i="4"/>
  <c r="M181" i="4"/>
  <c r="M185" i="4"/>
  <c r="M189" i="4"/>
  <c r="M193" i="4"/>
  <c r="M197" i="4"/>
  <c r="M201" i="4"/>
  <c r="M205" i="4"/>
  <c r="M209" i="4"/>
  <c r="M213" i="4"/>
  <c r="M217" i="4"/>
  <c r="M221" i="4"/>
  <c r="M225" i="4"/>
  <c r="M229" i="4"/>
  <c r="M15" i="4"/>
  <c r="M27" i="4"/>
  <c r="M39" i="4"/>
  <c r="M51" i="4"/>
  <c r="M63" i="4"/>
  <c r="M75" i="4"/>
  <c r="M87" i="4"/>
  <c r="M103" i="4"/>
  <c r="M111" i="4"/>
  <c r="M123" i="4"/>
  <c r="M135" i="4"/>
  <c r="M151" i="4"/>
  <c r="M163" i="4"/>
  <c r="M175" i="4"/>
  <c r="M187" i="4"/>
  <c r="M195" i="4"/>
  <c r="M207" i="4"/>
  <c r="M219" i="4"/>
  <c r="M227" i="4"/>
  <c r="M10" i="4"/>
  <c r="M14" i="4"/>
  <c r="M18" i="4"/>
  <c r="M22" i="4"/>
  <c r="M26" i="4"/>
  <c r="M30" i="4"/>
  <c r="M34" i="4"/>
  <c r="M38" i="4"/>
  <c r="M42" i="4"/>
  <c r="M46" i="4"/>
  <c r="M50" i="4"/>
  <c r="M54" i="4"/>
  <c r="M58" i="4"/>
  <c r="M62" i="4"/>
  <c r="M66" i="4"/>
  <c r="M70" i="4"/>
  <c r="M74" i="4"/>
  <c r="M78" i="4"/>
  <c r="M82" i="4"/>
  <c r="M86" i="4"/>
  <c r="M90" i="4"/>
  <c r="M94" i="4"/>
  <c r="M98" i="4"/>
  <c r="M102" i="4"/>
  <c r="M106" i="4"/>
  <c r="M110" i="4"/>
  <c r="M114" i="4"/>
  <c r="M118" i="4"/>
  <c r="M122" i="4"/>
  <c r="M126" i="4"/>
  <c r="M130" i="4"/>
  <c r="M134" i="4"/>
  <c r="M138" i="4"/>
  <c r="M142" i="4"/>
  <c r="M146" i="4"/>
  <c r="M150" i="4"/>
  <c r="M154" i="4"/>
  <c r="M158" i="4"/>
  <c r="M162" i="4"/>
  <c r="M166" i="4"/>
  <c r="M170" i="4"/>
  <c r="M174" i="4"/>
  <c r="M178" i="4"/>
  <c r="M182" i="4"/>
  <c r="M186" i="4"/>
  <c r="M190" i="4"/>
  <c r="M194" i="4"/>
  <c r="M198" i="4"/>
  <c r="M202" i="4"/>
  <c r="M206" i="4"/>
  <c r="M210" i="4"/>
  <c r="M214" i="4"/>
  <c r="M218" i="4"/>
  <c r="M222" i="4"/>
  <c r="M226" i="4"/>
  <c r="M8" i="4"/>
  <c r="M11" i="4"/>
  <c r="M23" i="4"/>
  <c r="M35" i="4"/>
  <c r="M47" i="4"/>
  <c r="M55" i="4"/>
  <c r="M67" i="4"/>
  <c r="M79" i="4"/>
  <c r="M91" i="4"/>
  <c r="M95" i="4"/>
  <c r="M107" i="4"/>
  <c r="M119" i="4"/>
  <c r="M127" i="4"/>
  <c r="M139" i="4"/>
  <c r="M147" i="4"/>
  <c r="M159" i="4"/>
  <c r="M171" i="4"/>
  <c r="M179" i="4"/>
  <c r="M191" i="4"/>
  <c r="M203" i="4"/>
  <c r="M211" i="4"/>
  <c r="M223" i="4"/>
  <c r="I7" i="7"/>
  <c r="E7" i="7"/>
  <c r="E227" i="7"/>
  <c r="E211" i="7"/>
  <c r="E195" i="7"/>
  <c r="E179" i="7"/>
  <c r="E214" i="7"/>
  <c r="E194" i="7"/>
  <c r="E174" i="7"/>
  <c r="E229" i="7"/>
  <c r="E213" i="7"/>
  <c r="E197" i="7"/>
  <c r="E181" i="7"/>
  <c r="E216" i="7"/>
  <c r="E200" i="7"/>
  <c r="E184" i="7"/>
  <c r="E183" i="7"/>
  <c r="E223" i="7"/>
  <c r="E207" i="7"/>
  <c r="E191" i="7"/>
  <c r="E175" i="7"/>
  <c r="E206" i="7"/>
  <c r="E190" i="7"/>
  <c r="E222" i="7"/>
  <c r="E225" i="7"/>
  <c r="E209" i="7"/>
  <c r="E193" i="7"/>
  <c r="E177" i="7"/>
  <c r="E228" i="7"/>
  <c r="E212" i="7"/>
  <c r="E196" i="7"/>
  <c r="E180" i="7"/>
  <c r="E199" i="7"/>
  <c r="E218" i="7"/>
  <c r="E178" i="7"/>
  <c r="E217" i="7"/>
  <c r="E185" i="7"/>
  <c r="E220" i="7"/>
  <c r="E204" i="7"/>
  <c r="E219" i="7"/>
  <c r="E203" i="7"/>
  <c r="E187" i="7"/>
  <c r="E226" i="7"/>
  <c r="E202" i="7"/>
  <c r="E186" i="7"/>
  <c r="E210" i="7"/>
  <c r="E221" i="7"/>
  <c r="E205" i="7"/>
  <c r="E189" i="7"/>
  <c r="E224" i="7"/>
  <c r="E208" i="7"/>
  <c r="E192" i="7"/>
  <c r="E176" i="7"/>
  <c r="E215" i="7"/>
  <c r="E198" i="7"/>
  <c r="E182" i="7"/>
  <c r="E201" i="7"/>
  <c r="E188" i="7"/>
  <c r="E216" i="6"/>
  <c r="E208" i="6"/>
  <c r="E227" i="6"/>
  <c r="E211" i="6"/>
  <c r="E195" i="6"/>
  <c r="E179" i="6"/>
  <c r="E204" i="6"/>
  <c r="E226" i="6"/>
  <c r="E210" i="6"/>
  <c r="E194" i="6"/>
  <c r="E178" i="6"/>
  <c r="E188" i="6"/>
  <c r="E217" i="6"/>
  <c r="E201" i="6"/>
  <c r="E185" i="6"/>
  <c r="E183" i="6"/>
  <c r="E214" i="6"/>
  <c r="E198" i="6"/>
  <c r="E200" i="6"/>
  <c r="E205" i="6"/>
  <c r="E189" i="6"/>
  <c r="E180" i="6"/>
  <c r="E196" i="6"/>
  <c r="E223" i="6"/>
  <c r="E207" i="6"/>
  <c r="E191" i="6"/>
  <c r="E175" i="6"/>
  <c r="E192" i="6"/>
  <c r="E222" i="6"/>
  <c r="E206" i="6"/>
  <c r="E190" i="6"/>
  <c r="E174" i="6"/>
  <c r="E229" i="6"/>
  <c r="E213" i="6"/>
  <c r="E197" i="6"/>
  <c r="E181" i="6"/>
  <c r="E215" i="6"/>
  <c r="E199" i="6"/>
  <c r="E212" i="6"/>
  <c r="E182" i="6"/>
  <c r="E221" i="6"/>
  <c r="E176" i="6"/>
  <c r="E184" i="6"/>
  <c r="E219" i="6"/>
  <c r="E203" i="6"/>
  <c r="E187" i="6"/>
  <c r="E224" i="6"/>
  <c r="E218" i="6"/>
  <c r="E202" i="6"/>
  <c r="E186" i="6"/>
  <c r="E228" i="6"/>
  <c r="E225" i="6"/>
  <c r="E209" i="6"/>
  <c r="E193" i="6"/>
  <c r="E177" i="6"/>
  <c r="E220" i="6"/>
  <c r="E232" i="3"/>
  <c r="E236" i="3"/>
  <c r="E240" i="3"/>
  <c r="E244" i="3"/>
  <c r="E248" i="3"/>
  <c r="E252" i="3"/>
  <c r="E256" i="3"/>
  <c r="E260" i="3"/>
  <c r="E264" i="3"/>
  <c r="E268" i="3"/>
  <c r="E272" i="3"/>
  <c r="E276" i="3"/>
  <c r="E280" i="3"/>
  <c r="E284" i="3"/>
  <c r="E288" i="3"/>
  <c r="E292" i="3"/>
  <c r="E296" i="3"/>
  <c r="E300" i="3"/>
  <c r="E304" i="3"/>
  <c r="E308" i="3"/>
  <c r="E312" i="3"/>
  <c r="E316" i="3"/>
  <c r="E320" i="3"/>
  <c r="E324" i="3"/>
  <c r="E328" i="3"/>
  <c r="E231" i="3"/>
  <c r="E239" i="3"/>
  <c r="E247" i="3"/>
  <c r="E255" i="3"/>
  <c r="E263" i="3"/>
  <c r="E275" i="3"/>
  <c r="E283" i="3"/>
  <c r="E291" i="3"/>
  <c r="E299" i="3"/>
  <c r="E303" i="3"/>
  <c r="E311" i="3"/>
  <c r="E319" i="3"/>
  <c r="E327" i="3"/>
  <c r="E331" i="3"/>
  <c r="E233" i="3"/>
  <c r="E237" i="3"/>
  <c r="E241" i="3"/>
  <c r="E245" i="3"/>
  <c r="E249" i="3"/>
  <c r="E253" i="3"/>
  <c r="E257" i="3"/>
  <c r="E261" i="3"/>
  <c r="E265" i="3"/>
  <c r="E269" i="3"/>
  <c r="E273" i="3"/>
  <c r="E277" i="3"/>
  <c r="E281" i="3"/>
  <c r="E285" i="3"/>
  <c r="E289" i="3"/>
  <c r="E293" i="3"/>
  <c r="E297" i="3"/>
  <c r="E301" i="3"/>
  <c r="E305" i="3"/>
  <c r="E309" i="3"/>
  <c r="E313" i="3"/>
  <c r="E317" i="3"/>
  <c r="E321" i="3"/>
  <c r="E325" i="3"/>
  <c r="E329" i="3"/>
  <c r="E235" i="3"/>
  <c r="E243" i="3"/>
  <c r="E251" i="3"/>
  <c r="E259" i="3"/>
  <c r="E267" i="3"/>
  <c r="E271" i="3"/>
  <c r="E279" i="3"/>
  <c r="E287" i="3"/>
  <c r="E295" i="3"/>
  <c r="E307" i="3"/>
  <c r="E315" i="3"/>
  <c r="E323" i="3"/>
  <c r="E230" i="3"/>
  <c r="E234" i="3"/>
  <c r="E238" i="3"/>
  <c r="E242" i="3"/>
  <c r="E246" i="3"/>
  <c r="E250" i="3"/>
  <c r="E254" i="3"/>
  <c r="E258" i="3"/>
  <c r="E262" i="3"/>
  <c r="E266" i="3"/>
  <c r="E270" i="3"/>
  <c r="E274" i="3"/>
  <c r="E278" i="3"/>
  <c r="E282" i="3"/>
  <c r="E286" i="3"/>
  <c r="E290" i="3"/>
  <c r="E294" i="3"/>
  <c r="E298" i="3"/>
  <c r="E302" i="3"/>
  <c r="E306" i="3"/>
  <c r="E310" i="3"/>
  <c r="E314" i="3"/>
  <c r="E318" i="3"/>
  <c r="E322" i="3"/>
  <c r="E326" i="3"/>
  <c r="E330" i="3"/>
  <c r="Q10" i="3"/>
  <c r="M10" i="3"/>
  <c r="M239" i="3"/>
  <c r="M255" i="3"/>
  <c r="M271" i="3"/>
  <c r="M287" i="3"/>
  <c r="M303" i="3"/>
  <c r="M319" i="3"/>
  <c r="M243" i="3"/>
  <c r="M259" i="3"/>
  <c r="M275" i="3"/>
  <c r="M291" i="3"/>
  <c r="M307" i="3"/>
  <c r="M323" i="3"/>
  <c r="M231" i="3"/>
  <c r="M247" i="3"/>
  <c r="M263" i="3"/>
  <c r="M279" i="3"/>
  <c r="M295" i="3"/>
  <c r="M311" i="3"/>
  <c r="M327" i="3"/>
  <c r="M267" i="3"/>
  <c r="M331" i="3"/>
  <c r="M251" i="3"/>
  <c r="M178" i="3"/>
  <c r="M190" i="3"/>
  <c r="M202" i="3"/>
  <c r="M210" i="3"/>
  <c r="M222" i="3"/>
  <c r="M283" i="3"/>
  <c r="M315" i="3"/>
  <c r="M182" i="3"/>
  <c r="M194" i="3"/>
  <c r="M198" i="3"/>
  <c r="M214" i="3"/>
  <c r="M226" i="3"/>
  <c r="M235" i="3"/>
  <c r="M299" i="3"/>
  <c r="M174" i="3"/>
  <c r="M186" i="3"/>
  <c r="M206" i="3"/>
  <c r="M218" i="3"/>
  <c r="M224" i="3"/>
  <c r="M192" i="3"/>
  <c r="M215" i="3"/>
  <c r="M183" i="3"/>
  <c r="M217" i="3"/>
  <c r="M201" i="3"/>
  <c r="M181" i="3"/>
  <c r="M212" i="3"/>
  <c r="M180" i="3"/>
  <c r="M211" i="3"/>
  <c r="M179" i="3"/>
  <c r="M325" i="3"/>
  <c r="M309" i="3"/>
  <c r="M293" i="3"/>
  <c r="M277" i="3"/>
  <c r="M261" i="3"/>
  <c r="M245" i="3"/>
  <c r="M324" i="3"/>
  <c r="M316" i="3"/>
  <c r="M308" i="3"/>
  <c r="M300" i="3"/>
  <c r="M292" i="3"/>
  <c r="M284" i="3"/>
  <c r="M276" i="3"/>
  <c r="M268" i="3"/>
  <c r="M260" i="3"/>
  <c r="M252" i="3"/>
  <c r="M244" i="3"/>
  <c r="M236" i="3"/>
  <c r="M322" i="3"/>
  <c r="M306" i="3"/>
  <c r="M290" i="3"/>
  <c r="M274" i="3"/>
  <c r="M258" i="3"/>
  <c r="M242" i="3"/>
  <c r="M229" i="3"/>
  <c r="M191" i="3"/>
  <c r="M221" i="3"/>
  <c r="M185" i="3"/>
  <c r="M188" i="3"/>
  <c r="M187" i="3"/>
  <c r="M313" i="3"/>
  <c r="M281" i="3"/>
  <c r="M249" i="3"/>
  <c r="M310" i="3"/>
  <c r="M246" i="3"/>
  <c r="M216" i="3"/>
  <c r="M184" i="3"/>
  <c r="M207" i="3"/>
  <c r="M175" i="3"/>
  <c r="M213" i="3"/>
  <c r="M197" i="3"/>
  <c r="M177" i="3"/>
  <c r="M204" i="3"/>
  <c r="M189" i="3"/>
  <c r="M203" i="3"/>
  <c r="M321" i="3"/>
  <c r="M305" i="3"/>
  <c r="M289" i="3"/>
  <c r="M273" i="3"/>
  <c r="M257" i="3"/>
  <c r="M241" i="3"/>
  <c r="M318" i="3"/>
  <c r="M302" i="3"/>
  <c r="M286" i="3"/>
  <c r="M270" i="3"/>
  <c r="M254" i="3"/>
  <c r="M238" i="3"/>
  <c r="M223" i="3"/>
  <c r="M326" i="3"/>
  <c r="M278" i="3"/>
  <c r="M230" i="3"/>
  <c r="M208" i="3"/>
  <c r="M176" i="3"/>
  <c r="M199" i="3"/>
  <c r="M225" i="3"/>
  <c r="M209" i="3"/>
  <c r="M193" i="3"/>
  <c r="M228" i="3"/>
  <c r="M196" i="3"/>
  <c r="M227" i="3"/>
  <c r="M195" i="3"/>
  <c r="M317" i="3"/>
  <c r="M301" i="3"/>
  <c r="M285" i="3"/>
  <c r="M269" i="3"/>
  <c r="M253" i="3"/>
  <c r="M237" i="3"/>
  <c r="M328" i="3"/>
  <c r="M320" i="3"/>
  <c r="M312" i="3"/>
  <c r="M304" i="3"/>
  <c r="M296" i="3"/>
  <c r="M288" i="3"/>
  <c r="M280" i="3"/>
  <c r="M272" i="3"/>
  <c r="M264" i="3"/>
  <c r="M256" i="3"/>
  <c r="M248" i="3"/>
  <c r="M240" i="3"/>
  <c r="M232" i="3"/>
  <c r="M330" i="3"/>
  <c r="M314" i="3"/>
  <c r="M298" i="3"/>
  <c r="M282" i="3"/>
  <c r="M266" i="3"/>
  <c r="M250" i="3"/>
  <c r="M234" i="3"/>
  <c r="M200" i="3"/>
  <c r="M205" i="3"/>
  <c r="M220" i="3"/>
  <c r="M219" i="3"/>
  <c r="M329" i="3"/>
  <c r="M297" i="3"/>
  <c r="M265" i="3"/>
  <c r="M233" i="3"/>
  <c r="M294" i="3"/>
  <c r="M262" i="3"/>
  <c r="M116" i="3"/>
  <c r="M167" i="3"/>
  <c r="M159" i="3"/>
  <c r="M151" i="3"/>
  <c r="M143" i="3"/>
  <c r="M135" i="3"/>
  <c r="M127" i="3"/>
  <c r="M161" i="3"/>
  <c r="M137" i="3"/>
  <c r="M121" i="3"/>
  <c r="M105" i="3"/>
  <c r="M89" i="3"/>
  <c r="M73" i="3"/>
  <c r="M154" i="3"/>
  <c r="M126" i="3"/>
  <c r="M94" i="3"/>
  <c r="M74" i="3"/>
  <c r="M88" i="3"/>
  <c r="M165" i="3"/>
  <c r="M155" i="3"/>
  <c r="M139" i="3"/>
  <c r="M115" i="3"/>
  <c r="M99" i="3"/>
  <c r="M75" i="3"/>
  <c r="M150" i="3"/>
  <c r="M173" i="3"/>
  <c r="M157" i="3"/>
  <c r="M141" i="3"/>
  <c r="M133" i="3"/>
  <c r="M125" i="3"/>
  <c r="M117" i="3"/>
  <c r="M109" i="3"/>
  <c r="M101" i="3"/>
  <c r="M93" i="3"/>
  <c r="M85" i="3"/>
  <c r="M77" i="3"/>
  <c r="M170" i="3"/>
  <c r="M162" i="3"/>
  <c r="M146" i="3"/>
  <c r="M138" i="3"/>
  <c r="M130" i="3"/>
  <c r="M122" i="3"/>
  <c r="M114" i="3"/>
  <c r="M106" i="3"/>
  <c r="M98" i="3"/>
  <c r="M90" i="3"/>
  <c r="M82" i="3"/>
  <c r="M169" i="3"/>
  <c r="M172" i="3"/>
  <c r="M164" i="3"/>
  <c r="M156" i="3"/>
  <c r="M148" i="3"/>
  <c r="M140" i="3"/>
  <c r="M132" i="3"/>
  <c r="M124" i="3"/>
  <c r="M108" i="3"/>
  <c r="M100" i="3"/>
  <c r="M92" i="3"/>
  <c r="M84" i="3"/>
  <c r="M76" i="3"/>
  <c r="M158" i="3"/>
  <c r="M149" i="3"/>
  <c r="M119" i="3"/>
  <c r="M111" i="3"/>
  <c r="M103" i="3"/>
  <c r="M95" i="3"/>
  <c r="M87" i="3"/>
  <c r="M79" i="3"/>
  <c r="M71" i="3"/>
  <c r="M78" i="3"/>
  <c r="M129" i="3"/>
  <c r="M113" i="3"/>
  <c r="M97" i="3"/>
  <c r="M81" i="3"/>
  <c r="M166" i="3"/>
  <c r="M142" i="3"/>
  <c r="M118" i="3"/>
  <c r="M110" i="3"/>
  <c r="M86" i="3"/>
  <c r="M120" i="3"/>
  <c r="M96" i="3"/>
  <c r="M72" i="3"/>
  <c r="M171" i="3"/>
  <c r="M147" i="3"/>
  <c r="M123" i="3"/>
  <c r="M107" i="3"/>
  <c r="M83" i="3"/>
  <c r="M168" i="3"/>
  <c r="M160" i="3"/>
  <c r="M144" i="3"/>
  <c r="M136" i="3"/>
  <c r="M128" i="3"/>
  <c r="M112" i="3"/>
  <c r="M153" i="3"/>
  <c r="M134" i="3"/>
  <c r="M102" i="3"/>
  <c r="M145" i="3"/>
  <c r="M152" i="3"/>
  <c r="M104" i="3"/>
  <c r="M80" i="3"/>
  <c r="M163" i="3"/>
  <c r="M131" i="3"/>
  <c r="M91" i="3"/>
  <c r="Q8" i="3"/>
  <c r="M8" i="3"/>
  <c r="Q11" i="3"/>
  <c r="M11" i="3"/>
  <c r="Q15" i="3"/>
  <c r="M15" i="3"/>
  <c r="Q70" i="3"/>
  <c r="M70" i="3"/>
  <c r="Q9" i="3"/>
  <c r="M9" i="3"/>
  <c r="M12" i="3"/>
  <c r="Q12" i="3"/>
  <c r="Q13" i="3"/>
  <c r="M13" i="3"/>
  <c r="Q14" i="3"/>
  <c r="M14" i="3"/>
  <c r="M16" i="3"/>
  <c r="Q16" i="3"/>
  <c r="Q17" i="3"/>
  <c r="M17" i="3"/>
  <c r="Q18" i="3"/>
  <c r="M18" i="3"/>
  <c r="Q19" i="3"/>
  <c r="M19" i="3"/>
  <c r="M20" i="3"/>
  <c r="Q20" i="3"/>
  <c r="Q21" i="3"/>
  <c r="M21" i="3"/>
  <c r="Q22" i="3"/>
  <c r="M22" i="3"/>
  <c r="Q23" i="3"/>
  <c r="M23" i="3"/>
  <c r="Q24" i="3"/>
  <c r="M24" i="3"/>
  <c r="Q25" i="3"/>
  <c r="M25" i="3"/>
  <c r="Q26" i="3"/>
  <c r="M26" i="3"/>
  <c r="Q27" i="3"/>
  <c r="M27" i="3"/>
  <c r="M28" i="3"/>
  <c r="Q28" i="3"/>
  <c r="Q29" i="3"/>
  <c r="M29" i="3"/>
  <c r="Q30" i="3"/>
  <c r="M30" i="3"/>
  <c r="Q31" i="3"/>
  <c r="M31" i="3"/>
  <c r="M32" i="3"/>
  <c r="Q32" i="3"/>
  <c r="Q33" i="3"/>
  <c r="M33" i="3"/>
  <c r="Q34" i="3"/>
  <c r="M34" i="3"/>
  <c r="Q35" i="3"/>
  <c r="M35" i="3"/>
  <c r="M36" i="3"/>
  <c r="Q36" i="3"/>
  <c r="Q37" i="3"/>
  <c r="M37" i="3"/>
  <c r="Q38" i="3"/>
  <c r="M38" i="3"/>
  <c r="Q39" i="3"/>
  <c r="M39" i="3"/>
  <c r="Q40" i="3"/>
  <c r="M40" i="3"/>
  <c r="Q41" i="3"/>
  <c r="M41" i="3"/>
  <c r="Q42" i="3"/>
  <c r="M42" i="3"/>
  <c r="Q43" i="3"/>
  <c r="M43" i="3"/>
  <c r="M44" i="3"/>
  <c r="Q44" i="3"/>
  <c r="Q45" i="3"/>
  <c r="M45" i="3"/>
  <c r="Q46" i="3"/>
  <c r="M46" i="3"/>
  <c r="Q47" i="3"/>
  <c r="M47" i="3"/>
  <c r="M48" i="3"/>
  <c r="Q48" i="3"/>
  <c r="Q49" i="3"/>
  <c r="M49" i="3"/>
  <c r="Q50" i="3"/>
  <c r="M50" i="3"/>
  <c r="Q51" i="3"/>
  <c r="M51" i="3"/>
  <c r="M52" i="3"/>
  <c r="Q52" i="3"/>
  <c r="Q53" i="3"/>
  <c r="M53" i="3"/>
  <c r="Q54" i="3"/>
  <c r="M54" i="3"/>
  <c r="Q55" i="3"/>
  <c r="M55" i="3"/>
  <c r="Q56" i="3"/>
  <c r="M56" i="3"/>
  <c r="Q57" i="3"/>
  <c r="M57" i="3"/>
  <c r="Q58" i="3"/>
  <c r="M58" i="3"/>
  <c r="Q59" i="3"/>
  <c r="M59" i="3"/>
  <c r="M60" i="3"/>
  <c r="Q60" i="3"/>
  <c r="Q61" i="3"/>
  <c r="M61" i="3"/>
  <c r="Q62" i="3"/>
  <c r="M62" i="3"/>
  <c r="Q63" i="3"/>
  <c r="M63" i="3"/>
  <c r="M64" i="3"/>
  <c r="Q64" i="3"/>
  <c r="Q65" i="3"/>
  <c r="M65" i="3"/>
  <c r="Q66" i="3"/>
  <c r="M66" i="3"/>
  <c r="Q67" i="3"/>
  <c r="M67" i="3"/>
  <c r="M68" i="3"/>
  <c r="Q68" i="3"/>
  <c r="Q69" i="3"/>
  <c r="M69" i="3"/>
  <c r="E9" i="3"/>
  <c r="I9" i="3"/>
  <c r="E12" i="3"/>
  <c r="I12" i="3"/>
  <c r="E16" i="3"/>
  <c r="I16" i="3"/>
  <c r="I18" i="3"/>
  <c r="E18" i="3"/>
  <c r="E21" i="3"/>
  <c r="I21" i="3"/>
  <c r="E24" i="3"/>
  <c r="I24" i="3"/>
  <c r="I26" i="3"/>
  <c r="E26" i="3"/>
  <c r="E29" i="3"/>
  <c r="I29" i="3"/>
  <c r="I31" i="3"/>
  <c r="E31" i="3"/>
  <c r="I34" i="3"/>
  <c r="E34" i="3"/>
  <c r="E37" i="3"/>
  <c r="I37" i="3"/>
  <c r="I39" i="3"/>
  <c r="E39" i="3"/>
  <c r="E41" i="3"/>
  <c r="I41" i="3"/>
  <c r="I43" i="3"/>
  <c r="E43" i="3"/>
  <c r="E45" i="3"/>
  <c r="I45" i="3"/>
  <c r="I47" i="3"/>
  <c r="E47" i="3"/>
  <c r="E49" i="3"/>
  <c r="I49" i="3"/>
  <c r="I51" i="3"/>
  <c r="E51" i="3"/>
  <c r="E53" i="3"/>
  <c r="I53" i="3"/>
  <c r="I54" i="3"/>
  <c r="E54" i="3"/>
  <c r="I55" i="3"/>
  <c r="E55" i="3"/>
  <c r="E56" i="3"/>
  <c r="I56" i="3"/>
  <c r="I58" i="3"/>
  <c r="E58" i="3"/>
  <c r="I59" i="3"/>
  <c r="E59" i="3"/>
  <c r="E60" i="3"/>
  <c r="I60" i="3"/>
  <c r="E61" i="3"/>
  <c r="I61" i="3"/>
  <c r="I62" i="3"/>
  <c r="E62" i="3"/>
  <c r="I63" i="3"/>
  <c r="E63" i="3"/>
  <c r="E64" i="3"/>
  <c r="I64" i="3"/>
  <c r="E65" i="3"/>
  <c r="I65" i="3"/>
  <c r="I66" i="3"/>
  <c r="E66" i="3"/>
  <c r="I67" i="3"/>
  <c r="E67" i="3"/>
  <c r="E68" i="3"/>
  <c r="I68" i="3"/>
  <c r="E69" i="3"/>
  <c r="I69" i="3"/>
  <c r="I10" i="3"/>
  <c r="E10" i="3"/>
  <c r="E13" i="3"/>
  <c r="I13" i="3"/>
  <c r="I15" i="3"/>
  <c r="E15" i="3"/>
  <c r="E17" i="3"/>
  <c r="I17" i="3"/>
  <c r="E20" i="3"/>
  <c r="I20" i="3"/>
  <c r="I23" i="3"/>
  <c r="E23" i="3"/>
  <c r="I27" i="3"/>
  <c r="E27" i="3"/>
  <c r="I30" i="3"/>
  <c r="E30" i="3"/>
  <c r="E32" i="3"/>
  <c r="I32" i="3"/>
  <c r="E33" i="3"/>
  <c r="I33" i="3"/>
  <c r="E36" i="3"/>
  <c r="I36" i="3"/>
  <c r="I38" i="3"/>
  <c r="E38" i="3"/>
  <c r="E40" i="3"/>
  <c r="I40" i="3"/>
  <c r="I42" i="3"/>
  <c r="E42" i="3"/>
  <c r="E44" i="3"/>
  <c r="I44" i="3"/>
  <c r="I46" i="3"/>
  <c r="E46" i="3"/>
  <c r="E48" i="3"/>
  <c r="I48" i="3"/>
  <c r="I50" i="3"/>
  <c r="E50" i="3"/>
  <c r="E52" i="3"/>
  <c r="I52" i="3"/>
  <c r="E57" i="3"/>
  <c r="I57" i="3"/>
  <c r="I70" i="3"/>
  <c r="E70" i="3"/>
  <c r="I11" i="3"/>
  <c r="E11" i="3"/>
  <c r="I14" i="3"/>
  <c r="E14" i="3"/>
  <c r="I19" i="3"/>
  <c r="E19" i="3"/>
  <c r="I22" i="3"/>
  <c r="E22" i="3"/>
  <c r="E25" i="3"/>
  <c r="I25" i="3"/>
  <c r="E28" i="3"/>
  <c r="I28" i="3"/>
  <c r="I35" i="3"/>
  <c r="E35" i="3"/>
  <c r="E175" i="3"/>
  <c r="E187" i="3"/>
  <c r="E199" i="3"/>
  <c r="E219" i="3"/>
  <c r="E183" i="3"/>
  <c r="E191" i="3"/>
  <c r="E207" i="3"/>
  <c r="E211" i="3"/>
  <c r="E227" i="3"/>
  <c r="E179" i="3"/>
  <c r="E195" i="3"/>
  <c r="E203" i="3"/>
  <c r="E215" i="3"/>
  <c r="E223" i="3"/>
  <c r="E229" i="3"/>
  <c r="E213" i="3"/>
  <c r="E226" i="3"/>
  <c r="E210" i="3"/>
  <c r="E194" i="3"/>
  <c r="E178" i="3"/>
  <c r="E205" i="3"/>
  <c r="E228" i="3"/>
  <c r="E212" i="3"/>
  <c r="E196" i="3"/>
  <c r="E180" i="3"/>
  <c r="E214" i="3"/>
  <c r="E225" i="3"/>
  <c r="E209" i="3"/>
  <c r="E222" i="3"/>
  <c r="E206" i="3"/>
  <c r="E190" i="3"/>
  <c r="E174" i="3"/>
  <c r="E201" i="3"/>
  <c r="E224" i="3"/>
  <c r="E208" i="3"/>
  <c r="E192" i="3"/>
  <c r="E176" i="3"/>
  <c r="E181" i="3"/>
  <c r="E198" i="3"/>
  <c r="E217" i="3"/>
  <c r="E185" i="3"/>
  <c r="E200" i="3"/>
  <c r="E193" i="3"/>
  <c r="E197" i="3"/>
  <c r="E218" i="3"/>
  <c r="E202" i="3"/>
  <c r="E186" i="3"/>
  <c r="E221" i="3"/>
  <c r="E189" i="3"/>
  <c r="E220" i="3"/>
  <c r="E204" i="3"/>
  <c r="E188" i="3"/>
  <c r="E177" i="3"/>
  <c r="E182" i="3"/>
  <c r="E216" i="3"/>
  <c r="E184" i="3"/>
  <c r="E112" i="3"/>
  <c r="E92" i="3"/>
  <c r="E116" i="3"/>
  <c r="E100" i="3"/>
  <c r="E88" i="3"/>
  <c r="E76" i="3"/>
  <c r="E165" i="3"/>
  <c r="E149" i="3"/>
  <c r="E133" i="3"/>
  <c r="E117" i="3"/>
  <c r="E101" i="3"/>
  <c r="E93" i="3"/>
  <c r="E85" i="3"/>
  <c r="E77" i="3"/>
  <c r="E155" i="3"/>
  <c r="E168" i="3"/>
  <c r="E152" i="3"/>
  <c r="E132" i="3"/>
  <c r="E171" i="3"/>
  <c r="E135" i="3"/>
  <c r="E107" i="3"/>
  <c r="E95" i="3"/>
  <c r="E87" i="3"/>
  <c r="E79" i="3"/>
  <c r="E71" i="3"/>
  <c r="E164" i="3"/>
  <c r="E148" i="3"/>
  <c r="E136" i="3"/>
  <c r="E163" i="3"/>
  <c r="E147" i="3"/>
  <c r="E127" i="3"/>
  <c r="E8" i="3"/>
  <c r="E166" i="3"/>
  <c r="E158" i="3"/>
  <c r="E150" i="3"/>
  <c r="E142" i="3"/>
  <c r="E134" i="3"/>
  <c r="E126" i="3"/>
  <c r="E118" i="3"/>
  <c r="E110" i="3"/>
  <c r="E102" i="3"/>
  <c r="E94" i="3"/>
  <c r="E86" i="3"/>
  <c r="E78" i="3"/>
  <c r="E128" i="3"/>
  <c r="E159" i="3"/>
  <c r="E131" i="3"/>
  <c r="E111" i="3"/>
  <c r="E173" i="3"/>
  <c r="E157" i="3"/>
  <c r="E141" i="3"/>
  <c r="E125" i="3"/>
  <c r="E109" i="3"/>
  <c r="E144" i="3"/>
  <c r="E151" i="3"/>
  <c r="E99" i="3"/>
  <c r="E91" i="3"/>
  <c r="E75" i="3"/>
  <c r="E156" i="3"/>
  <c r="E139" i="3"/>
  <c r="E170" i="3"/>
  <c r="E154" i="3"/>
  <c r="E138" i="3"/>
  <c r="E122" i="3"/>
  <c r="E106" i="3"/>
  <c r="E90" i="3"/>
  <c r="E74" i="3"/>
  <c r="E143" i="3"/>
  <c r="E103" i="3"/>
  <c r="E137" i="3"/>
  <c r="E97" i="3"/>
  <c r="E120" i="3"/>
  <c r="E104" i="3"/>
  <c r="E80" i="3"/>
  <c r="E124" i="3"/>
  <c r="E108" i="3"/>
  <c r="E96" i="3"/>
  <c r="E84" i="3"/>
  <c r="E72" i="3"/>
  <c r="E161" i="3"/>
  <c r="E145" i="3"/>
  <c r="E129" i="3"/>
  <c r="E113" i="3"/>
  <c r="E89" i="3"/>
  <c r="E81" i="3"/>
  <c r="E73" i="3"/>
  <c r="E160" i="3"/>
  <c r="E119" i="3"/>
  <c r="E83" i="3"/>
  <c r="E172" i="3"/>
  <c r="E140" i="3"/>
  <c r="E115" i="3"/>
  <c r="E162" i="3"/>
  <c r="E146" i="3"/>
  <c r="E130" i="3"/>
  <c r="E114" i="3"/>
  <c r="E98" i="3"/>
  <c r="E82" i="3"/>
  <c r="E167" i="3"/>
  <c r="E123" i="3"/>
  <c r="E169" i="3"/>
  <c r="E153" i="3"/>
  <c r="E121" i="3"/>
  <c r="E105" i="3"/>
  <c r="I7" i="6"/>
  <c r="E8" i="6"/>
  <c r="E39" i="6"/>
  <c r="E16" i="6"/>
  <c r="E81" i="6"/>
  <c r="E73" i="6"/>
  <c r="E164" i="6"/>
  <c r="E148" i="6"/>
  <c r="E132" i="6"/>
  <c r="E114" i="6"/>
  <c r="E171" i="6"/>
  <c r="E155" i="6"/>
  <c r="E139" i="6"/>
  <c r="E123" i="6"/>
  <c r="E97" i="6"/>
  <c r="E162" i="6"/>
  <c r="E146" i="6"/>
  <c r="E130" i="6"/>
  <c r="E110" i="6"/>
  <c r="E78" i="6"/>
  <c r="E173" i="6"/>
  <c r="E157" i="6"/>
  <c r="E141" i="6"/>
  <c r="E125" i="6"/>
  <c r="E101" i="6"/>
  <c r="E160" i="6"/>
  <c r="E144" i="6"/>
  <c r="E128" i="6"/>
  <c r="E106" i="6"/>
  <c r="E116" i="6"/>
  <c r="E108" i="6"/>
  <c r="E100" i="6"/>
  <c r="E92" i="6"/>
  <c r="E84" i="6"/>
  <c r="E76" i="6"/>
  <c r="E167" i="6"/>
  <c r="E151" i="6"/>
  <c r="E135" i="6"/>
  <c r="E119" i="6"/>
  <c r="E89" i="6"/>
  <c r="E111" i="6"/>
  <c r="E103" i="6"/>
  <c r="E95" i="6"/>
  <c r="E87" i="6"/>
  <c r="E79" i="6"/>
  <c r="E71" i="6"/>
  <c r="E158" i="6"/>
  <c r="E142" i="6"/>
  <c r="E126" i="6"/>
  <c r="E102" i="6"/>
  <c r="E169" i="6"/>
  <c r="E153" i="6"/>
  <c r="E137" i="6"/>
  <c r="E121" i="6"/>
  <c r="E93" i="6"/>
  <c r="E77" i="6"/>
  <c r="E172" i="6"/>
  <c r="E156" i="6"/>
  <c r="E140" i="6"/>
  <c r="E124" i="6"/>
  <c r="E98" i="6"/>
  <c r="E163" i="6"/>
  <c r="E147" i="6"/>
  <c r="E131" i="6"/>
  <c r="E113" i="6"/>
  <c r="E170" i="6"/>
  <c r="E154" i="6"/>
  <c r="E138" i="6"/>
  <c r="E122" i="6"/>
  <c r="E94" i="6"/>
  <c r="E82" i="6"/>
  <c r="E74" i="6"/>
  <c r="E165" i="6"/>
  <c r="E149" i="6"/>
  <c r="E133" i="6"/>
  <c r="E117" i="6"/>
  <c r="E85" i="6"/>
  <c r="E168" i="6"/>
  <c r="E152" i="6"/>
  <c r="E136" i="6"/>
  <c r="E120" i="6"/>
  <c r="E90" i="6"/>
  <c r="E112" i="6"/>
  <c r="E104" i="6"/>
  <c r="E96" i="6"/>
  <c r="E88" i="6"/>
  <c r="E80" i="6"/>
  <c r="E72" i="6"/>
  <c r="E159" i="6"/>
  <c r="E143" i="6"/>
  <c r="E127" i="6"/>
  <c r="E105" i="6"/>
  <c r="E115" i="6"/>
  <c r="E107" i="6"/>
  <c r="E99" i="6"/>
  <c r="E91" i="6"/>
  <c r="E83" i="6"/>
  <c r="E75" i="6"/>
  <c r="E166" i="6"/>
  <c r="E150" i="6"/>
  <c r="E134" i="6"/>
  <c r="E118" i="6"/>
  <c r="E86" i="6"/>
  <c r="E161" i="6"/>
  <c r="E145" i="6"/>
  <c r="E129" i="6"/>
  <c r="E109" i="6"/>
  <c r="E31" i="7"/>
  <c r="E49" i="7"/>
  <c r="E53" i="7"/>
  <c r="E57" i="7"/>
  <c r="E61" i="7"/>
  <c r="E65" i="7"/>
  <c r="E69" i="7"/>
  <c r="E73" i="7"/>
  <c r="E77" i="7"/>
  <c r="E81" i="7"/>
  <c r="E85" i="7"/>
  <c r="E89" i="7"/>
  <c r="E93" i="7"/>
  <c r="E97" i="7"/>
  <c r="E101" i="7"/>
  <c r="E105" i="7"/>
  <c r="E109" i="7"/>
  <c r="E113" i="7"/>
  <c r="E117" i="7"/>
  <c r="E121" i="7"/>
  <c r="E125" i="7"/>
  <c r="E129" i="7"/>
  <c r="E133" i="7"/>
  <c r="E137" i="7"/>
  <c r="E141" i="7"/>
  <c r="E145" i="7"/>
  <c r="E149" i="7"/>
  <c r="E153" i="7"/>
  <c r="E157" i="7"/>
  <c r="E161" i="7"/>
  <c r="E169" i="7"/>
  <c r="E94" i="7"/>
  <c r="E142" i="7"/>
  <c r="E78" i="7"/>
  <c r="E126" i="7"/>
  <c r="E158" i="7"/>
  <c r="E165" i="7"/>
  <c r="E173" i="7"/>
  <c r="E62" i="7"/>
  <c r="E110" i="7"/>
  <c r="E166" i="7"/>
  <c r="E146" i="7"/>
  <c r="E130" i="7"/>
  <c r="E159" i="7"/>
  <c r="E139" i="7"/>
  <c r="E138" i="7"/>
  <c r="E74" i="7"/>
  <c r="E143" i="7"/>
  <c r="E170" i="7"/>
  <c r="E118" i="7"/>
  <c r="E155" i="7"/>
  <c r="E123" i="7"/>
  <c r="E95" i="7"/>
  <c r="E63" i="7"/>
  <c r="E168" i="7"/>
  <c r="E152" i="7"/>
  <c r="E136" i="7"/>
  <c r="E116" i="7"/>
  <c r="E96" i="7"/>
  <c r="E68" i="7"/>
  <c r="E114" i="7"/>
  <c r="E50" i="7"/>
  <c r="E120" i="7"/>
  <c r="E76" i="7"/>
  <c r="E150" i="7"/>
  <c r="E171" i="7"/>
  <c r="E111" i="7"/>
  <c r="E51" i="7"/>
  <c r="E144" i="7"/>
  <c r="E108" i="7"/>
  <c r="E52" i="7"/>
  <c r="E56" i="7"/>
  <c r="E147" i="7"/>
  <c r="E127" i="7"/>
  <c r="E87" i="7"/>
  <c r="E154" i="7"/>
  <c r="E131" i="7"/>
  <c r="E83" i="7"/>
  <c r="E134" i="7"/>
  <c r="E156" i="7"/>
  <c r="E124" i="7"/>
  <c r="E72" i="7"/>
  <c r="E66" i="7"/>
  <c r="E102" i="7"/>
  <c r="E119" i="7"/>
  <c r="E99" i="7"/>
  <c r="E75" i="7"/>
  <c r="E55" i="7"/>
  <c r="E122" i="7"/>
  <c r="E58" i="7"/>
  <c r="E167" i="7"/>
  <c r="E115" i="7"/>
  <c r="E91" i="7"/>
  <c r="E71" i="7"/>
  <c r="E47" i="7"/>
  <c r="E162" i="7"/>
  <c r="E86" i="7"/>
  <c r="E164" i="7"/>
  <c r="E148" i="7"/>
  <c r="E132" i="7"/>
  <c r="E112" i="7"/>
  <c r="E88" i="7"/>
  <c r="E64" i="7"/>
  <c r="E98" i="7"/>
  <c r="E104" i="7"/>
  <c r="E60" i="7"/>
  <c r="E163" i="7"/>
  <c r="E106" i="7"/>
  <c r="E70" i="7"/>
  <c r="E135" i="7"/>
  <c r="E79" i="7"/>
  <c r="E160" i="7"/>
  <c r="E128" i="7"/>
  <c r="E80" i="7"/>
  <c r="E82" i="7"/>
  <c r="E92" i="7"/>
  <c r="E107" i="7"/>
  <c r="E67" i="7"/>
  <c r="E90" i="7"/>
  <c r="E151" i="7"/>
  <c r="E103" i="7"/>
  <c r="E59" i="7"/>
  <c r="E54" i="7"/>
  <c r="E172" i="7"/>
  <c r="E140" i="7"/>
  <c r="E100" i="7"/>
  <c r="E48" i="7"/>
  <c r="E84" i="7"/>
  <c r="E46" i="7"/>
  <c r="E31" i="6"/>
  <c r="E64" i="6"/>
  <c r="E69" i="6"/>
  <c r="Q7" i="3"/>
  <c r="E10" i="7"/>
  <c r="E26" i="7"/>
  <c r="E22" i="7"/>
  <c r="E18" i="7"/>
  <c r="E14" i="7"/>
  <c r="E36" i="7"/>
  <c r="E29" i="7"/>
  <c r="E25" i="7"/>
  <c r="E21" i="7"/>
  <c r="E17" i="7"/>
  <c r="E13" i="7"/>
  <c r="E9" i="7"/>
  <c r="E37" i="7"/>
  <c r="E44" i="7"/>
  <c r="E40" i="7"/>
  <c r="E39" i="7"/>
  <c r="E28" i="7"/>
  <c r="E24" i="7"/>
  <c r="E20" i="7"/>
  <c r="E16" i="7"/>
  <c r="E12" i="7"/>
  <c r="E8" i="7"/>
  <c r="E33" i="7"/>
  <c r="E34" i="7"/>
  <c r="E45" i="7"/>
  <c r="E35" i="7"/>
  <c r="E41" i="7"/>
  <c r="E30" i="7"/>
  <c r="E32" i="7"/>
  <c r="E27" i="7"/>
  <c r="E23" i="7"/>
  <c r="E19" i="7"/>
  <c r="E15" i="7"/>
  <c r="E11" i="7"/>
  <c r="E42" i="7"/>
  <c r="E38" i="7"/>
  <c r="E43" i="7"/>
  <c r="E9" i="6"/>
  <c r="E55" i="6"/>
  <c r="E20" i="6"/>
  <c r="E42" i="6"/>
  <c r="E58" i="6"/>
  <c r="E38" i="6"/>
  <c r="E34" i="6"/>
  <c r="E30" i="6"/>
  <c r="E37" i="6"/>
  <c r="E29" i="6"/>
  <c r="E14" i="6"/>
  <c r="E15" i="6"/>
  <c r="E49" i="6"/>
  <c r="E57" i="6"/>
  <c r="E65" i="6"/>
  <c r="E21" i="6"/>
  <c r="E25" i="6"/>
  <c r="E44" i="6"/>
  <c r="E52" i="6"/>
  <c r="E60" i="6"/>
  <c r="E68" i="6"/>
  <c r="E35" i="6"/>
  <c r="E27" i="6"/>
  <c r="E12" i="6"/>
  <c r="E13" i="6"/>
  <c r="E43" i="6"/>
  <c r="E51" i="6"/>
  <c r="E59" i="6"/>
  <c r="E67" i="6"/>
  <c r="E22" i="6"/>
  <c r="E26" i="6"/>
  <c r="E46" i="6"/>
  <c r="E54" i="6"/>
  <c r="E62" i="6"/>
  <c r="E17" i="6"/>
  <c r="E47" i="6"/>
  <c r="E63" i="6"/>
  <c r="E24" i="6"/>
  <c r="E50" i="6"/>
  <c r="E66" i="6"/>
  <c r="E40" i="6"/>
  <c r="E36" i="6"/>
  <c r="E32" i="6"/>
  <c r="E28" i="6"/>
  <c r="E41" i="6"/>
  <c r="E33" i="6"/>
  <c r="E18" i="6"/>
  <c r="E10" i="6"/>
  <c r="E19" i="6"/>
  <c r="E11" i="6"/>
  <c r="E45" i="6"/>
  <c r="E53" i="6"/>
  <c r="E61" i="6"/>
  <c r="E23" i="6"/>
  <c r="E7" i="6"/>
  <c r="E48" i="6"/>
  <c r="E56" i="6"/>
  <c r="Q7" i="4"/>
  <c r="M7" i="4"/>
  <c r="H7" i="3"/>
  <c r="I7" i="3" s="1"/>
  <c r="E7" i="3"/>
  <c r="M7" i="3"/>
  <c r="E70" i="6" l="1"/>
  <c r="D7" i="4"/>
  <c r="E230" i="4" l="1"/>
  <c r="E238" i="4"/>
  <c r="E246" i="4"/>
  <c r="E254" i="4"/>
  <c r="E262" i="4"/>
  <c r="E270" i="4"/>
  <c r="E278" i="4"/>
  <c r="E286" i="4"/>
  <c r="E294" i="4"/>
  <c r="E302" i="4"/>
  <c r="E310" i="4"/>
  <c r="E234" i="4"/>
  <c r="E242" i="4"/>
  <c r="E250" i="4"/>
  <c r="E258" i="4"/>
  <c r="E266" i="4"/>
  <c r="E274" i="4"/>
  <c r="E282" i="4"/>
  <c r="E290" i="4"/>
  <c r="E298" i="4"/>
  <c r="E306" i="4"/>
  <c r="E243" i="4"/>
  <c r="E259" i="4"/>
  <c r="E275" i="4"/>
  <c r="E291" i="4"/>
  <c r="E307" i="4"/>
  <c r="E235" i="4"/>
  <c r="E267" i="4"/>
  <c r="E299" i="4"/>
  <c r="E255" i="4"/>
  <c r="E287" i="4"/>
  <c r="E231" i="4"/>
  <c r="E247" i="4"/>
  <c r="E263" i="4"/>
  <c r="E279" i="4"/>
  <c r="E295" i="4"/>
  <c r="E251" i="4"/>
  <c r="E283" i="4"/>
  <c r="E239" i="4"/>
  <c r="E271" i="4"/>
  <c r="E303" i="4"/>
  <c r="E308" i="4"/>
  <c r="E292" i="4"/>
  <c r="E276" i="4"/>
  <c r="E264" i="4"/>
  <c r="E248" i="4"/>
  <c r="E236" i="4"/>
  <c r="E296" i="4"/>
  <c r="E280" i="4"/>
  <c r="E260" i="4"/>
  <c r="E240" i="4"/>
  <c r="E309" i="4"/>
  <c r="E293" i="4"/>
  <c r="E277" i="4"/>
  <c r="E261" i="4"/>
  <c r="E245" i="4"/>
  <c r="E284" i="4"/>
  <c r="E272" i="4"/>
  <c r="E244" i="4"/>
  <c r="E268" i="4"/>
  <c r="E301" i="4"/>
  <c r="E269" i="4"/>
  <c r="E253" i="4"/>
  <c r="E281" i="4"/>
  <c r="E249" i="4"/>
  <c r="E305" i="4"/>
  <c r="E289" i="4"/>
  <c r="E273" i="4"/>
  <c r="E257" i="4"/>
  <c r="E241" i="4"/>
  <c r="E300" i="4"/>
  <c r="E256" i="4"/>
  <c r="E304" i="4"/>
  <c r="E288" i="4"/>
  <c r="E252" i="4"/>
  <c r="E232" i="4"/>
  <c r="E285" i="4"/>
  <c r="E237" i="4"/>
  <c r="E297" i="4"/>
  <c r="E265" i="4"/>
  <c r="E233" i="4"/>
  <c r="E12" i="4"/>
  <c r="E16" i="4"/>
  <c r="E20" i="4"/>
  <c r="E24" i="4"/>
  <c r="E28" i="4"/>
  <c r="E32" i="4"/>
  <c r="E36" i="4"/>
  <c r="E40" i="4"/>
  <c r="E44" i="4"/>
  <c r="E48" i="4"/>
  <c r="E52" i="4"/>
  <c r="E56" i="4"/>
  <c r="E60" i="4"/>
  <c r="E64" i="4"/>
  <c r="E68" i="4"/>
  <c r="E72" i="4"/>
  <c r="E76" i="4"/>
  <c r="E80" i="4"/>
  <c r="E84" i="4"/>
  <c r="E88" i="4"/>
  <c r="E92" i="4"/>
  <c r="E96" i="4"/>
  <c r="E100" i="4"/>
  <c r="E104" i="4"/>
  <c r="E108" i="4"/>
  <c r="E112" i="4"/>
  <c r="E116" i="4"/>
  <c r="E120" i="4"/>
  <c r="E124" i="4"/>
  <c r="E128" i="4"/>
  <c r="E132" i="4"/>
  <c r="E136" i="4"/>
  <c r="E140" i="4"/>
  <c r="E144" i="4"/>
  <c r="E148" i="4"/>
  <c r="E152" i="4"/>
  <c r="E156" i="4"/>
  <c r="E160" i="4"/>
  <c r="E164" i="4"/>
  <c r="E168" i="4"/>
  <c r="E172" i="4"/>
  <c r="E176" i="4"/>
  <c r="E180" i="4"/>
  <c r="E184" i="4"/>
  <c r="E188" i="4"/>
  <c r="E192" i="4"/>
  <c r="E196" i="4"/>
  <c r="E200" i="4"/>
  <c r="E204" i="4"/>
  <c r="E208" i="4"/>
  <c r="E212" i="4"/>
  <c r="E216" i="4"/>
  <c r="E220" i="4"/>
  <c r="E224" i="4"/>
  <c r="E228" i="4"/>
  <c r="E11" i="4"/>
  <c r="E23" i="4"/>
  <c r="E39" i="4"/>
  <c r="E51" i="4"/>
  <c r="E63" i="4"/>
  <c r="E75" i="4"/>
  <c r="E87" i="4"/>
  <c r="E99" i="4"/>
  <c r="E111" i="4"/>
  <c r="E123" i="4"/>
  <c r="E135" i="4"/>
  <c r="E147" i="4"/>
  <c r="E155" i="4"/>
  <c r="E167" i="4"/>
  <c r="E179" i="4"/>
  <c r="E191" i="4"/>
  <c r="E203" i="4"/>
  <c r="E215" i="4"/>
  <c r="E227" i="4"/>
  <c r="E9" i="4"/>
  <c r="E13" i="4"/>
  <c r="E17" i="4"/>
  <c r="E21" i="4"/>
  <c r="E25" i="4"/>
  <c r="E29" i="4"/>
  <c r="E33" i="4"/>
  <c r="E37" i="4"/>
  <c r="E41" i="4"/>
  <c r="E45" i="4"/>
  <c r="E49" i="4"/>
  <c r="E53" i="4"/>
  <c r="E57" i="4"/>
  <c r="E61" i="4"/>
  <c r="E65" i="4"/>
  <c r="E69" i="4"/>
  <c r="E73" i="4"/>
  <c r="E77" i="4"/>
  <c r="E81" i="4"/>
  <c r="E85" i="4"/>
  <c r="E89" i="4"/>
  <c r="E93" i="4"/>
  <c r="E97" i="4"/>
  <c r="E101" i="4"/>
  <c r="E105" i="4"/>
  <c r="E109" i="4"/>
  <c r="E113" i="4"/>
  <c r="E117" i="4"/>
  <c r="E121" i="4"/>
  <c r="E125" i="4"/>
  <c r="E129" i="4"/>
  <c r="E133" i="4"/>
  <c r="E137" i="4"/>
  <c r="E141" i="4"/>
  <c r="E145" i="4"/>
  <c r="E149" i="4"/>
  <c r="E153" i="4"/>
  <c r="E157" i="4"/>
  <c r="E161" i="4"/>
  <c r="E165" i="4"/>
  <c r="E169" i="4"/>
  <c r="E173" i="4"/>
  <c r="E177" i="4"/>
  <c r="E181" i="4"/>
  <c r="E185" i="4"/>
  <c r="E189" i="4"/>
  <c r="E193" i="4"/>
  <c r="E197" i="4"/>
  <c r="E201" i="4"/>
  <c r="E205" i="4"/>
  <c r="E209" i="4"/>
  <c r="E213" i="4"/>
  <c r="E217" i="4"/>
  <c r="E221" i="4"/>
  <c r="E225" i="4"/>
  <c r="E229" i="4"/>
  <c r="E15" i="4"/>
  <c r="E27" i="4"/>
  <c r="E35" i="4"/>
  <c r="E47" i="4"/>
  <c r="E59" i="4"/>
  <c r="E71" i="4"/>
  <c r="E79" i="4"/>
  <c r="E91" i="4"/>
  <c r="E103" i="4"/>
  <c r="E115" i="4"/>
  <c r="E127" i="4"/>
  <c r="E139" i="4"/>
  <c r="E151" i="4"/>
  <c r="E163" i="4"/>
  <c r="E175" i="4"/>
  <c r="E183" i="4"/>
  <c r="E195" i="4"/>
  <c r="E207" i="4"/>
  <c r="E219" i="4"/>
  <c r="E10" i="4"/>
  <c r="E14" i="4"/>
  <c r="E18" i="4"/>
  <c r="E22" i="4"/>
  <c r="E26" i="4"/>
  <c r="E30" i="4"/>
  <c r="E34" i="4"/>
  <c r="E38" i="4"/>
  <c r="E42" i="4"/>
  <c r="E46" i="4"/>
  <c r="E50" i="4"/>
  <c r="E54" i="4"/>
  <c r="E58" i="4"/>
  <c r="E62" i="4"/>
  <c r="E66" i="4"/>
  <c r="E70" i="4"/>
  <c r="E74" i="4"/>
  <c r="E78" i="4"/>
  <c r="E82" i="4"/>
  <c r="E86" i="4"/>
  <c r="E90" i="4"/>
  <c r="E94" i="4"/>
  <c r="E98" i="4"/>
  <c r="E102" i="4"/>
  <c r="E106" i="4"/>
  <c r="E110" i="4"/>
  <c r="E114" i="4"/>
  <c r="E118" i="4"/>
  <c r="E122" i="4"/>
  <c r="E126" i="4"/>
  <c r="E130" i="4"/>
  <c r="E134" i="4"/>
  <c r="E138" i="4"/>
  <c r="E142" i="4"/>
  <c r="E146" i="4"/>
  <c r="E150" i="4"/>
  <c r="E154" i="4"/>
  <c r="E158" i="4"/>
  <c r="E162" i="4"/>
  <c r="E166" i="4"/>
  <c r="E170" i="4"/>
  <c r="E174" i="4"/>
  <c r="E178" i="4"/>
  <c r="E182" i="4"/>
  <c r="E186" i="4"/>
  <c r="E190" i="4"/>
  <c r="E194" i="4"/>
  <c r="E198" i="4"/>
  <c r="E202" i="4"/>
  <c r="E206" i="4"/>
  <c r="E210" i="4"/>
  <c r="E214" i="4"/>
  <c r="E218" i="4"/>
  <c r="E222" i="4"/>
  <c r="E226" i="4"/>
  <c r="E8" i="4"/>
  <c r="E19" i="4"/>
  <c r="E31" i="4"/>
  <c r="E43" i="4"/>
  <c r="E55" i="4"/>
  <c r="E67" i="4"/>
  <c r="E83" i="4"/>
  <c r="E95" i="4"/>
  <c r="E107" i="4"/>
  <c r="E119" i="4"/>
  <c r="E131" i="4"/>
  <c r="E143" i="4"/>
  <c r="E159" i="4"/>
  <c r="E171" i="4"/>
  <c r="E187" i="4"/>
  <c r="E199" i="4"/>
  <c r="E211" i="4"/>
  <c r="E223" i="4"/>
  <c r="I7" i="4"/>
  <c r="E7" i="4"/>
  <c r="P8" i="6" l="1"/>
  <c r="Q8" i="6" s="1"/>
</calcChain>
</file>

<file path=xl/sharedStrings.xml><?xml version="1.0" encoding="utf-8"?>
<sst xmlns="http://schemas.openxmlformats.org/spreadsheetml/2006/main" count="2796" uniqueCount="541">
  <si>
    <t>Aeronáutica Civil de Colombia</t>
  </si>
  <si>
    <t>Oficina de Transporte Aéreo</t>
  </si>
  <si>
    <t>Grupo de Estudios Sectoriales</t>
  </si>
  <si>
    <t>Tráfico de Aeropuertos</t>
  </si>
  <si>
    <t>Indice Cuadros Anexos</t>
  </si>
  <si>
    <t>Novedades</t>
  </si>
  <si>
    <t>Novedades y conceptos importantes.</t>
  </si>
  <si>
    <t>Resumen</t>
  </si>
  <si>
    <t>Resumen del comportamiento de pasajeros y operaciones</t>
  </si>
  <si>
    <t xml:space="preserve">Cuadro 6.1 </t>
  </si>
  <si>
    <t>Total pasajeros por aeropuerto - Salidos - Llegados</t>
  </si>
  <si>
    <t xml:space="preserve">Cuadro 6.2 </t>
  </si>
  <si>
    <t>Total carga por aeropuerto - Salida - Llegada</t>
  </si>
  <si>
    <t>Cuadro 6.3</t>
  </si>
  <si>
    <t>Total pasajeros por aeropuerto - Regulares - No Regulares</t>
  </si>
  <si>
    <t>Cuadro 6.4</t>
  </si>
  <si>
    <t>Total carga por aeropuerto - Regular - No Regular</t>
  </si>
  <si>
    <t>Cuadro 6.5</t>
  </si>
  <si>
    <t>Total pasajeros por aeropuerto - Nacional - Internacional</t>
  </si>
  <si>
    <t>Cuadro 6.6</t>
  </si>
  <si>
    <t>Total carga por aeropuerto - Nacional - Internacional</t>
  </si>
  <si>
    <t>Cuadro 6.7</t>
  </si>
  <si>
    <t>Operaciones aéreas por aeropuerto - Comerciales y no Comerciales</t>
  </si>
  <si>
    <t>Cuadro 6.8</t>
  </si>
  <si>
    <t>Operaciones aéreas por aeropuerto - Nacional - Internacional</t>
  </si>
  <si>
    <t>Ir al Indice</t>
  </si>
  <si>
    <t>Operación regular y no regular</t>
  </si>
  <si>
    <t>Novedades.:</t>
  </si>
  <si>
    <r>
      <rPr>
        <b/>
        <sz val="13"/>
        <color indexed="56"/>
        <rFont val="Century Gothic"/>
        <family val="2"/>
      </rPr>
      <t xml:space="preserve">Operaciones aéreas. </t>
    </r>
    <r>
      <rPr>
        <sz val="13"/>
        <color indexed="56"/>
        <rFont val="Century Gothic"/>
        <family val="2"/>
      </rPr>
      <t>A partir del boletín de diciembre de 2017, se incluyen nuevamente los cuadros de operaciones aéreas, únicamente</t>
    </r>
  </si>
  <si>
    <t>para los principales aeropuertos.</t>
  </si>
  <si>
    <t>Conceptos.:</t>
  </si>
  <si>
    <t>Transporte Regular:</t>
  </si>
  <si>
    <t>Servicios de Transporte Aéreo sujetos a tarifas y horarios fijos que se anuncian al público o con una frecuencia que constituye una serie sistemática e identificable de vuelos.</t>
  </si>
  <si>
    <t>Transporte No Regular:</t>
  </si>
  <si>
    <t>Comprende la operación comercial que no está sujeta a horarios e itinerarios. Esta operación esta compuesta por los vuelos adicionales, los vuelos charter y los vuelos de las empresas de taxi aéreo.</t>
  </si>
  <si>
    <r>
      <rPr>
        <b/>
        <sz val="13"/>
        <color indexed="56"/>
        <rFont val="Century Gothic"/>
        <family val="2"/>
      </rPr>
      <t xml:space="preserve">Vuelos Adicionales: </t>
    </r>
    <r>
      <rPr>
        <sz val="13"/>
        <color indexed="56"/>
        <rFont val="Century Gothic"/>
        <family val="2"/>
      </rPr>
      <t xml:space="preserve">Son aquellos que son realizados debido al exceso de tráfico en los vuelos regulares. </t>
    </r>
  </si>
  <si>
    <r>
      <rPr>
        <b/>
        <sz val="13"/>
        <color indexed="56"/>
        <rFont val="Century Gothic"/>
        <family val="2"/>
      </rPr>
      <t xml:space="preserve">Vuelos chárter: </t>
    </r>
    <r>
      <rPr>
        <sz val="13"/>
        <color indexed="56"/>
        <rFont val="Century Gothic"/>
        <family val="2"/>
      </rPr>
      <t>Son vuelos autorizados por la Autoridad Aeronáutica para atender situaciones especiales de demanda.</t>
    </r>
  </si>
  <si>
    <r>
      <rPr>
        <b/>
        <sz val="13"/>
        <color indexed="56"/>
        <rFont val="Century Gothic"/>
        <family val="2"/>
      </rPr>
      <t xml:space="preserve">Vuelos Taxi Aéreo: </t>
    </r>
    <r>
      <rPr>
        <sz val="13"/>
        <color indexed="56"/>
        <rFont val="Century Gothic"/>
        <family val="2"/>
      </rPr>
      <t xml:space="preserve">Son aquellos realizados por las empresas que tienen permiso de operación como taxi aéreo, así como aquellas que tienen permiso en las modalidades Comercial Regional y Especial de carga. </t>
    </r>
  </si>
  <si>
    <t>Notas</t>
  </si>
  <si>
    <t>Cualquier información adicional favor contactar a Juan Carlos Torres - juan.torres@aerocivil.gov.co, Teléfono: 1 296 33 30</t>
  </si>
  <si>
    <t>AEROPUERTO</t>
  </si>
  <si>
    <t>Comparativo mensual</t>
  </si>
  <si>
    <t>Comparativo acumulado</t>
  </si>
  <si>
    <t>% PART</t>
  </si>
  <si>
    <t>% Var.</t>
  </si>
  <si>
    <t>Regular</t>
  </si>
  <si>
    <t>No regular</t>
  </si>
  <si>
    <t>Total</t>
  </si>
  <si>
    <t>TOTAL</t>
  </si>
  <si>
    <t>BOGOTA - ELDORADO</t>
  </si>
  <si>
    <t>RIONEGRO - JOSE M. CORDOVA</t>
  </si>
  <si>
    <t>CALI - ALFONSO BONILLA ARAGON</t>
  </si>
  <si>
    <t>BARRANQUILLA-E. CORTISSOZ</t>
  </si>
  <si>
    <t>SAN ANDRES-GUSTAVO ROJAS PINILLA</t>
  </si>
  <si>
    <t>SIMON BOLIVAR</t>
  </si>
  <si>
    <t>BUCARAMANGA - PALONEGRO</t>
  </si>
  <si>
    <t>PEREIRA - MATECAÑAS</t>
  </si>
  <si>
    <t>MEDELLIN - OLAYA HERRERA</t>
  </si>
  <si>
    <t>VANGUARDIA</t>
  </si>
  <si>
    <t>EL EDEN</t>
  </si>
  <si>
    <t>QUIBDO - EL CARAÑO</t>
  </si>
  <si>
    <t>LETICIA-ALFREDO VASQUEZ COBO</t>
  </si>
  <si>
    <t>PASTO - ANTONIO NARIQO</t>
  </si>
  <si>
    <t>NEIVA - BENITO SALAS</t>
  </si>
  <si>
    <t>EL YOPAL</t>
  </si>
  <si>
    <t>MANIZALES - LA NUBIA</t>
  </si>
  <si>
    <t>PERALES</t>
  </si>
  <si>
    <t>BARRANCABERMEJA-YARIGUIES</t>
  </si>
  <si>
    <t>TUMACO - LA FLORIDA</t>
  </si>
  <si>
    <t>GUSTAVO ARTUNDUAGA PAREDES</t>
  </si>
  <si>
    <t>GUILLERMO LEON VALENCIA</t>
  </si>
  <si>
    <t>MORELIA</t>
  </si>
  <si>
    <t>BAHIA SOLANO - JOSE C. MUTIS</t>
  </si>
  <si>
    <t>MITU</t>
  </si>
  <si>
    <t>CESAR GAVIRIA TRUJILLO</t>
  </si>
  <si>
    <t>JORGE ISAACS (ANTES LA MINA)</t>
  </si>
  <si>
    <t>GUAPI - JUAN CASIANO</t>
  </si>
  <si>
    <t>LA MACARENA - META</t>
  </si>
  <si>
    <t>SAN JOSE DEL GUAVIARE- JORGE E GONZ</t>
  </si>
  <si>
    <t>NUQUI - REYES MURILLO</t>
  </si>
  <si>
    <t>PUERTO BOLIVAR - PORTETE</t>
  </si>
  <si>
    <t>TIMBIQUI</t>
  </si>
  <si>
    <t>CUMARIBO</t>
  </si>
  <si>
    <t>URRAO</t>
  </si>
  <si>
    <t>CARTAGENA - RAFAEL NUQEZ</t>
  </si>
  <si>
    <t>CARURU</t>
  </si>
  <si>
    <t>TARAIRA</t>
  </si>
  <si>
    <t>SANTA ROSA DEL SUR</t>
  </si>
  <si>
    <t>GUAYMARAL</t>
  </si>
  <si>
    <t>LOPEZ DE MICAI</t>
  </si>
  <si>
    <t>MAPIRIPAN</t>
  </si>
  <si>
    <t>SANTIAGO VILA</t>
  </si>
  <si>
    <t>Cuadro 6.4 Total Carga por Aeropuerto - Regular y No Regular</t>
  </si>
  <si>
    <t>No Regular</t>
  </si>
  <si>
    <t>CAMILO DAZA</t>
  </si>
  <si>
    <t>GERMAN OLANO</t>
  </si>
  <si>
    <t>MONTERIA - LOS GARZONES</t>
  </si>
  <si>
    <t>ARAUCA - SANTIAGO PEREZ QUIROZ</t>
  </si>
  <si>
    <t>ALFONSO LOPEZ PUMAREJO.</t>
  </si>
  <si>
    <t>BARRANCO MINAS</t>
  </si>
  <si>
    <t>MIRAFLORES</t>
  </si>
  <si>
    <t>LA PEDRERA</t>
  </si>
  <si>
    <t>ALMIRANTE PADILLA</t>
  </si>
  <si>
    <t>PROVIDENCIA- EL EMBRUJO</t>
  </si>
  <si>
    <t>PUERTO LEGUIZAMO</t>
  </si>
  <si>
    <t>ARARACUARA</t>
  </si>
  <si>
    <t>LA CHORRERA - VIRGILIO BARCO VARGAS</t>
  </si>
  <si>
    <t>SAN FELIPE</t>
  </si>
  <si>
    <t>PUERTO ASIS - 3 DE MAYO</t>
  </si>
  <si>
    <t>VILLA GARZON</t>
  </si>
  <si>
    <t>ANTONIO ROLDAN BETANCOURT</t>
  </si>
  <si>
    <t>COROZAL - LAS BRUJAS</t>
  </si>
  <si>
    <t>IPIALES - SAN LUIS</t>
  </si>
  <si>
    <t>PITALITO -CONTADOR</t>
  </si>
  <si>
    <t>SARAVENA-COLONIZADORES</t>
  </si>
  <si>
    <t>BUENAVENTURA - GERARDO TOBAR LOPEZ</t>
  </si>
  <si>
    <t>TAME</t>
  </si>
  <si>
    <t>SAN VICENTE DEL CAGUAN</t>
  </si>
  <si>
    <t>TARAPACA</t>
  </si>
  <si>
    <t>ACARICUARA</t>
  </si>
  <si>
    <t>YAVARATE</t>
  </si>
  <si>
    <t>KAMANAOS</t>
  </si>
  <si>
    <t>Cuadro 6.5 Total Pasajeros por Aeropuerto - Nacionales - Internacionales</t>
  </si>
  <si>
    <t>Nacional</t>
  </si>
  <si>
    <t>Internacional</t>
  </si>
  <si>
    <t>Cuadro 6.6 Total Carga por Aeropuerto - Nacional - Internacional</t>
  </si>
  <si>
    <t>PACOA</t>
  </si>
  <si>
    <t>MONFORT</t>
  </si>
  <si>
    <t>EL CIMARRON</t>
  </si>
  <si>
    <t>COROCORA</t>
  </si>
  <si>
    <t>Cuadro 6.3 Total Pasajeros por Aeropuerto - Regulares y No Regulares</t>
  </si>
  <si>
    <t>TERESITA</t>
  </si>
  <si>
    <t>EL BORREGO</t>
  </si>
  <si>
    <t>WAINAMBI</t>
  </si>
  <si>
    <t>SANTA ROSALIA</t>
  </si>
  <si>
    <t>JUAN JOSE RONDON</t>
  </si>
  <si>
    <t>SAN MARTIN - META</t>
  </si>
  <si>
    <t>CALENTURITAS</t>
  </si>
  <si>
    <t>TAPURUCUARA</t>
  </si>
  <si>
    <t>LA ESCONDIDA</t>
  </si>
  <si>
    <t>LA FLORA</t>
  </si>
  <si>
    <t>IBACABA</t>
  </si>
  <si>
    <t>LA GAVIOTA - VICHADA</t>
  </si>
  <si>
    <t>SAN GERARDO</t>
  </si>
  <si>
    <t>LA JAGUA</t>
  </si>
  <si>
    <t>SANTA ANA - VALLE</t>
  </si>
  <si>
    <t>CANANARI</t>
  </si>
  <si>
    <t>EL ENCANTO</t>
  </si>
  <si>
    <t>LA PAMELA</t>
  </si>
  <si>
    <t>VILLA FATIMA</t>
  </si>
  <si>
    <t>CONDOTO MANDINGA</t>
  </si>
  <si>
    <t>LA PRIMAVERA</t>
  </si>
  <si>
    <t>HATO COROZAL</t>
  </si>
  <si>
    <t>LA VICTORIA</t>
  </si>
  <si>
    <t>CRAVO NORTE</t>
  </si>
  <si>
    <t>CAÑO COLORADO</t>
  </si>
  <si>
    <t>DOROTEA B1</t>
  </si>
  <si>
    <t>CAMPO ALEGRE</t>
  </si>
  <si>
    <t>LOS ANGELES</t>
  </si>
  <si>
    <t>EL CHARCO</t>
  </si>
  <si>
    <t>LOS COLONIZADORES</t>
  </si>
  <si>
    <t>SAN VICENTE DE CHUCURI</t>
  </si>
  <si>
    <t>LOS TOROS</t>
  </si>
  <si>
    <t>SANTA RITA</t>
  </si>
  <si>
    <t>MAGANGUE - BARACOA</t>
  </si>
  <si>
    <t>IRHO</t>
  </si>
  <si>
    <t>MALAGA</t>
  </si>
  <si>
    <t>SONAÑA</t>
  </si>
  <si>
    <t>CAÑO GANDUL</t>
  </si>
  <si>
    <t>JOSE CELESTINO MUTIS - MARIQUITA</t>
  </si>
  <si>
    <t>VILLA GLADYS</t>
  </si>
  <si>
    <t>MATUPA</t>
  </si>
  <si>
    <t>GUANAPALO</t>
  </si>
  <si>
    <t>CAPURGANA</t>
  </si>
  <si>
    <t>PIZARRO</t>
  </si>
  <si>
    <t>YAPU</t>
  </si>
  <si>
    <t>PUERTO ARICA</t>
  </si>
  <si>
    <t>PUERTO BERRIO - LA MORELA</t>
  </si>
  <si>
    <t>CARIMAGUA</t>
  </si>
  <si>
    <t>PUERTO GAITAN</t>
  </si>
  <si>
    <t>MOMPOS - SAN BERNARDO</t>
  </si>
  <si>
    <t>PUERTO LLERAS</t>
  </si>
  <si>
    <t>REMEDIOS OTU</t>
  </si>
  <si>
    <t>MONTELIBANO - EL PINDO</t>
  </si>
  <si>
    <t>RONDON</t>
  </si>
  <si>
    <t>BOCOA QUERARI</t>
  </si>
  <si>
    <t>SAN ANTONIO</t>
  </si>
  <si>
    <t>SAN FELIPE DEL PAUTO</t>
  </si>
  <si>
    <t>MORICHAL VIEJO</t>
  </si>
  <si>
    <t>SAN GIL - LOS POZOS</t>
  </si>
  <si>
    <t>NAVAS PARDO - CHAPARRAL</t>
  </si>
  <si>
    <t>SAN LUIS DE PACA</t>
  </si>
  <si>
    <t>AGUACHICA HACARITAMA</t>
  </si>
  <si>
    <t>SAN MIGUEL - VAUPES</t>
  </si>
  <si>
    <t>NEIVA YORK - MILENA</t>
  </si>
  <si>
    <t>SANTA ISABEL - VAUPES</t>
  </si>
  <si>
    <t>OCELOTE</t>
  </si>
  <si>
    <t>OROCUE</t>
  </si>
  <si>
    <t>BELEN DE INAMBU</t>
  </si>
  <si>
    <t>SARDINAS</t>
  </si>
  <si>
    <t>TIBU</t>
  </si>
  <si>
    <t>SIRENAS</t>
  </si>
  <si>
    <t>TIQUIE</t>
  </si>
  <si>
    <t>TOMACHIPAN</t>
  </si>
  <si>
    <t>BUENOS AIRES - VAUPES</t>
  </si>
  <si>
    <t>PACU</t>
  </si>
  <si>
    <t>TOLU</t>
  </si>
  <si>
    <t>PALMARITO 2</t>
  </si>
  <si>
    <t>TRINIDAD</t>
  </si>
  <si>
    <t>PAPUNAGUA - PTO. SOLANO</t>
  </si>
  <si>
    <t>URIBE</t>
  </si>
  <si>
    <t>ELF TRINIDAD</t>
  </si>
  <si>
    <t>PAZ DE ARIPORO</t>
  </si>
  <si>
    <t>CACHIPORRO</t>
  </si>
  <si>
    <t>CIMITARRA GUSTAVO ROJAS</t>
  </si>
  <si>
    <t>VILLANUEVA - CASANARE</t>
  </si>
  <si>
    <t>COMUNEROS</t>
  </si>
  <si>
    <t>WASAY</t>
  </si>
  <si>
    <t>PIEDRA ÑI</t>
  </si>
  <si>
    <t>PIRACUARA</t>
  </si>
  <si>
    <t>ACANDI</t>
  </si>
  <si>
    <t>MIRITI PARANA</t>
  </si>
  <si>
    <t>PUERTO INIRIDA</t>
  </si>
  <si>
    <t>EL BAGRE</t>
  </si>
  <si>
    <t>TOLEMAIDA</t>
  </si>
  <si>
    <t>VIGIA DEL FUERTE</t>
  </si>
  <si>
    <t>SAN LUIS DE PALENQUE</t>
  </si>
  <si>
    <t>JAGUAR</t>
  </si>
  <si>
    <t>JURADO</t>
  </si>
  <si>
    <t>BUENA VISTA</t>
  </si>
  <si>
    <t>OCAÑA - AGUAS CLARAS</t>
  </si>
  <si>
    <t>APIAY - FAC</t>
  </si>
  <si>
    <t>SANTA LUCIA - VAUPES</t>
  </si>
  <si>
    <t>CARMEN DE BOLIVAR</t>
  </si>
  <si>
    <t>SAN PABLO - VAUPES</t>
  </si>
  <si>
    <t>PERENCO</t>
  </si>
  <si>
    <t>YURUMI</t>
  </si>
  <si>
    <t>LA COLINA</t>
  </si>
  <si>
    <t>GUERIMA</t>
  </si>
  <si>
    <t>EL CEBRUNO</t>
  </si>
  <si>
    <t>LAGUNA PAVON</t>
  </si>
  <si>
    <t>REMACHE SUR</t>
  </si>
  <si>
    <t>PUNTA TIGRE</t>
  </si>
  <si>
    <t>ALBERTO LLERAS CAMARGO.</t>
  </si>
  <si>
    <t>MURIBA</t>
  </si>
  <si>
    <t>HATO LA AURORA</t>
  </si>
  <si>
    <t>MOCHUELO</t>
  </si>
  <si>
    <t>TABLON DE TAMARA</t>
  </si>
  <si>
    <t>SAN ISIDRO</t>
  </si>
  <si>
    <t>LA VEGA</t>
  </si>
  <si>
    <t>EL TORNILLO</t>
  </si>
  <si>
    <t>CAUCASIA- JUAN H. WHITE</t>
  </si>
  <si>
    <t>FURATENA</t>
  </si>
  <si>
    <t>LUNA PARK</t>
  </si>
  <si>
    <t>HATO LA ESPERANZA</t>
  </si>
  <si>
    <t>SAN MARTIN - CESAR</t>
  </si>
  <si>
    <t>LA CAPRICHOSA</t>
  </si>
  <si>
    <t>CUPICA</t>
  </si>
  <si>
    <t>TOBASIA</t>
  </si>
  <si>
    <t>LLANO CAUCHO</t>
  </si>
  <si>
    <t>BUENOS AIRES</t>
  </si>
  <si>
    <t>COROZITO</t>
  </si>
  <si>
    <t>MANARE</t>
  </si>
  <si>
    <t>MUZO</t>
  </si>
  <si>
    <t>AKAE</t>
  </si>
  <si>
    <t>LA PONDEROSA</t>
  </si>
  <si>
    <t>SANTA ISABEL</t>
  </si>
  <si>
    <t>AMALFI</t>
  </si>
  <si>
    <t>LA PALMA</t>
  </si>
  <si>
    <t>PENSILVANIA</t>
  </si>
  <si>
    <t>RESERVA EL LAGUNAZO</t>
  </si>
  <si>
    <t>CIENAGA</t>
  </si>
  <si>
    <t>CUPIAGUA</t>
  </si>
  <si>
    <t>LOS MORROS</t>
  </si>
  <si>
    <t>TIERRA BLANCA</t>
  </si>
  <si>
    <t>SAN MARCOS - EL ALGARROBO</t>
  </si>
  <si>
    <t>EL FARO - CESAR</t>
  </si>
  <si>
    <t>CABO MARZO</t>
  </si>
  <si>
    <t>SAN PABLO - CASANARE</t>
  </si>
  <si>
    <t>ALTAMIRA</t>
  </si>
  <si>
    <t>LA BENDICION</t>
  </si>
  <si>
    <t>JUANCHACO</t>
  </si>
  <si>
    <t>HATO SAN JOSE</t>
  </si>
  <si>
    <t>PIVIJAY</t>
  </si>
  <si>
    <t>SAN EDUARDO</t>
  </si>
  <si>
    <t>LA CAIMANA</t>
  </si>
  <si>
    <t>LAS GAVIOTAS</t>
  </si>
  <si>
    <t>GUADALUPE</t>
  </si>
  <si>
    <t>PUERTO RICO - META</t>
  </si>
  <si>
    <t>EL DIAMANTE -  META</t>
  </si>
  <si>
    <t>BARBOSA - LA ESPERANZA</t>
  </si>
  <si>
    <t>CRAVO SUR</t>
  </si>
  <si>
    <t>MATA DE AGUA</t>
  </si>
  <si>
    <t>VENECIA DE GUANAPALO</t>
  </si>
  <si>
    <t>LA VENTUROSA</t>
  </si>
  <si>
    <t>EL RASTRO</t>
  </si>
  <si>
    <t>LOS VENADOS</t>
  </si>
  <si>
    <t>BELGRADO</t>
  </si>
  <si>
    <t>LOS MILAGROS</t>
  </si>
  <si>
    <t>SOCEAGRO</t>
  </si>
  <si>
    <t>EL BANCO</t>
  </si>
  <si>
    <t>LA COLONIA</t>
  </si>
  <si>
    <t>PLANADAS</t>
  </si>
  <si>
    <t>YAGUARITO</t>
  </si>
  <si>
    <t>HOTEL LAS AMERICAS</t>
  </si>
  <si>
    <t>SAN VICENTE</t>
  </si>
  <si>
    <t>LA FRANCIA</t>
  </si>
  <si>
    <t>EL CAFUCHE</t>
  </si>
  <si>
    <t>CIUDAD YARI</t>
  </si>
  <si>
    <t>LOS MONJES</t>
  </si>
  <si>
    <t>EL TRIUNFO</t>
  </si>
  <si>
    <t>HOTEL SAN DIEGO</t>
  </si>
  <si>
    <t>LA CHAPA</t>
  </si>
  <si>
    <t>EL LAGUNAZO</t>
  </si>
  <si>
    <t>SAN LUIS - HUILA</t>
  </si>
  <si>
    <t>LA UNION</t>
  </si>
  <si>
    <t>EL CAIRO - CASANARE</t>
  </si>
  <si>
    <t>RIOSUCIO</t>
  </si>
  <si>
    <t>PALMAS DEL CASANARE</t>
  </si>
  <si>
    <t>COVEÑAS</t>
  </si>
  <si>
    <t>LAS CRUCES</t>
  </si>
  <si>
    <t>PUERTO NARE</t>
  </si>
  <si>
    <t>SAN JOSE DEL ARIPORO</t>
  </si>
  <si>
    <t>CALAMAR GUAVIARE</t>
  </si>
  <si>
    <t>TULUA - FARFAN HERIBERTO GIL MARTIN</t>
  </si>
  <si>
    <t>LAS PALMAS</t>
  </si>
  <si>
    <t>BARRANQUILLITA</t>
  </si>
  <si>
    <t>LA ESMERALDA - META</t>
  </si>
  <si>
    <t>BOSQUES DE LA PRIMAVERA</t>
  </si>
  <si>
    <t>SAN PABLO -CORDOBA</t>
  </si>
  <si>
    <t>SAN MIGUEL</t>
  </si>
  <si>
    <t>LAS FLORES</t>
  </si>
  <si>
    <t>PRAGA</t>
  </si>
  <si>
    <t>SANTA RITA DE ITUANGO</t>
  </si>
  <si>
    <t>LAS VEGAS</t>
  </si>
  <si>
    <t>EL NARANJAL</t>
  </si>
  <si>
    <t>JIBICI</t>
  </si>
  <si>
    <t>SOLANO</t>
  </si>
  <si>
    <t>EL CARMEN DE CHUCURI</t>
  </si>
  <si>
    <t>MINPRO</t>
  </si>
  <si>
    <t>GEMELOS DORADOS</t>
  </si>
  <si>
    <t>SAN PEDRO DE URABA</t>
  </si>
  <si>
    <t>LA LIBELULA</t>
  </si>
  <si>
    <t>AGUAS BLANCAS</t>
  </si>
  <si>
    <t>CENTRO ADM. "MARANDUA"</t>
  </si>
  <si>
    <t>MORICHAL-PAPUNAGUA</t>
  </si>
  <si>
    <t>LA CULEBRA</t>
  </si>
  <si>
    <t>EL TOTUMO 1</t>
  </si>
  <si>
    <t>REPRESA DE LAS CANARIAS</t>
  </si>
  <si>
    <t>CHICORAL ESTRA</t>
  </si>
  <si>
    <t>SAN LUIS</t>
  </si>
  <si>
    <t>EL DANUBIO</t>
  </si>
  <si>
    <t>GETSEMANI</t>
  </si>
  <si>
    <t>VILLA NUEVA</t>
  </si>
  <si>
    <t>CHAPARRITO</t>
  </si>
  <si>
    <t>EL EDEN - MAGDLENA</t>
  </si>
  <si>
    <t>ARAUQUITA - EL TRONCAL</t>
  </si>
  <si>
    <t>LA FORTUNA 1</t>
  </si>
  <si>
    <t>LA DIVA</t>
  </si>
  <si>
    <t>HIPILANDIA</t>
  </si>
  <si>
    <t>LA MACOYA</t>
  </si>
  <si>
    <t>BENEFICENCIA DEL TOLIMA</t>
  </si>
  <si>
    <t>RANCHO ALEGRE</t>
  </si>
  <si>
    <t>LARANDIA</t>
  </si>
  <si>
    <t>MACOLLA</t>
  </si>
  <si>
    <t>HOSPITAL SAN VICENTE DE PAUL</t>
  </si>
  <si>
    <t>LA CONCORDIA</t>
  </si>
  <si>
    <t>LA JAULA</t>
  </si>
  <si>
    <t>EL RINCON DE MUCURA</t>
  </si>
  <si>
    <t>VILLANUEVA</t>
  </si>
  <si>
    <t>EL ESPINO</t>
  </si>
  <si>
    <t>LA ESPERANZA - CUNDINAM.</t>
  </si>
  <si>
    <t>LA TRANQUERA</t>
  </si>
  <si>
    <t>GUACAMAYAS</t>
  </si>
  <si>
    <t>GUSTAVO ROJAS PINILLA</t>
  </si>
  <si>
    <t>PALANQUERO</t>
  </si>
  <si>
    <t>EL PLACER</t>
  </si>
  <si>
    <t>LA FAZENDA</t>
  </si>
  <si>
    <t>BANCO DE LA REPUBLICA- GIRARDOT</t>
  </si>
  <si>
    <t>SAN BARTEL</t>
  </si>
  <si>
    <t>Boletín Estadístico Octubre 2019</t>
  </si>
  <si>
    <t>Boletín Tráfico de Aeropuertos -  Octubre 2019</t>
  </si>
  <si>
    <t>Enero - Octubre 2019</t>
  </si>
  <si>
    <t>Enero - Octubre 2018</t>
  </si>
  <si>
    <t>Octubre 2019</t>
  </si>
  <si>
    <t>Octubre 2018</t>
  </si>
  <si>
    <t>GAVIOTAS</t>
  </si>
  <si>
    <t>SANTA ANA - CASANARE</t>
  </si>
  <si>
    <t>REMOLINOS</t>
  </si>
  <si>
    <t>EL CARMEN</t>
  </si>
  <si>
    <t>SAN PABLO ( NO EXISTE)</t>
  </si>
  <si>
    <t>CUMACHAGUA</t>
  </si>
  <si>
    <t>LA VENGANZA</t>
  </si>
  <si>
    <t>ZAPATOCA</t>
  </si>
  <si>
    <t>YOPAL</t>
  </si>
  <si>
    <t>PUERTO COLOMBIA</t>
  </si>
  <si>
    <t>GIRARDOT</t>
  </si>
  <si>
    <t>SANTA MARTA</t>
  </si>
  <si>
    <t>SAN MARTIN</t>
  </si>
  <si>
    <t>GUADALAJARA</t>
  </si>
  <si>
    <t>IBAGUE</t>
  </si>
  <si>
    <t>SANTA ANA</t>
  </si>
  <si>
    <t>EL ESPINAL</t>
  </si>
  <si>
    <t>BOSCONIA</t>
  </si>
  <si>
    <t>EL VISO</t>
  </si>
  <si>
    <t>CAMPOALEGRE</t>
  </si>
  <si>
    <t>SANTA RITA - VICHADA</t>
  </si>
  <si>
    <t>SAN PEDRO</t>
  </si>
  <si>
    <t>PUERTO WILCHES</t>
  </si>
  <si>
    <t>MANI</t>
  </si>
  <si>
    <t>CAÑO BLANCO</t>
  </si>
  <si>
    <t>FUENTE DE ORO</t>
  </si>
  <si>
    <t>PUERTO SALGAR</t>
  </si>
  <si>
    <t>CAJICA</t>
  </si>
  <si>
    <t>OBANDO - VALLE</t>
  </si>
  <si>
    <t>RIO DE ORO</t>
  </si>
  <si>
    <t>PUERTO RICO</t>
  </si>
  <si>
    <t>PUERTO RICO - CAQUETA</t>
  </si>
  <si>
    <t>CODAZZI</t>
  </si>
  <si>
    <t>BARRANCABERMEJA</t>
  </si>
  <si>
    <t>PUERTO LOPEZ</t>
  </si>
  <si>
    <t>LORICA</t>
  </si>
  <si>
    <t>EL PARAISO - TOLIMA</t>
  </si>
  <si>
    <t>VILLAVICENCIO</t>
  </si>
  <si>
    <t>TUNJA</t>
  </si>
  <si>
    <t>MIRAFLORES - GUAVIARE</t>
  </si>
  <si>
    <t>MORICHAL</t>
  </si>
  <si>
    <t>CAMPO CAPOTE</t>
  </si>
  <si>
    <t>VELEZ</t>
  </si>
  <si>
    <t>TULUA</t>
  </si>
  <si>
    <t>LA GLORIA</t>
  </si>
  <si>
    <t>SABANA DE TORRES</t>
  </si>
  <si>
    <t>PUERTO NARE LA MAGDALENA</t>
  </si>
  <si>
    <t>LA MAGDALENA</t>
  </si>
  <si>
    <t>TAURAMENA</t>
  </si>
  <si>
    <t>CALICANTO</t>
  </si>
  <si>
    <t>ALVARADO</t>
  </si>
  <si>
    <t>PALERMO</t>
  </si>
  <si>
    <t>SAN ONOFRE - SUCRE</t>
  </si>
  <si>
    <t>MAGUI PAYAN</t>
  </si>
  <si>
    <t>MAGUI (PAYAN)</t>
  </si>
  <si>
    <t>ARAUQUITA</t>
  </si>
  <si>
    <t>EL PASO</t>
  </si>
  <si>
    <t>CAYTA</t>
  </si>
  <si>
    <t>EL COPEY</t>
  </si>
  <si>
    <t>CASTILLA LA NUEVA</t>
  </si>
  <si>
    <t>CARTAGENA</t>
  </si>
  <si>
    <t>SAN JOSE DEL GUAVIARE</t>
  </si>
  <si>
    <t>PUERTO CARRENO</t>
  </si>
  <si>
    <t>LA MANSION</t>
  </si>
  <si>
    <t>SAN CARLOS DE GUAROA</t>
  </si>
  <si>
    <t>SAN JOSE</t>
  </si>
  <si>
    <t>LAS DELICIAS - CASANARE</t>
  </si>
  <si>
    <t>RIONEGRO</t>
  </si>
  <si>
    <t>SAN JACINTO</t>
  </si>
  <si>
    <t>BAHIA SOLANO</t>
  </si>
  <si>
    <t>COVENAS</t>
  </si>
  <si>
    <t>EL SOCORRO</t>
  </si>
  <si>
    <t>AMBALEMA</t>
  </si>
  <si>
    <t>BUENAVENTURA</t>
  </si>
  <si>
    <t>AGUACHICA</t>
  </si>
  <si>
    <t>QUIPAMA</t>
  </si>
  <si>
    <t>BARBOSA - SANTANDER</t>
  </si>
  <si>
    <t>ARAUCA - MUNICIPIO</t>
  </si>
  <si>
    <t>AYAPEL</t>
  </si>
  <si>
    <t>MIRITI-PARANA</t>
  </si>
  <si>
    <t>SAN MARCOS</t>
  </si>
  <si>
    <t>SAN ALBERTO</t>
  </si>
  <si>
    <t>LETICIA</t>
  </si>
  <si>
    <t>CIMITARRA</t>
  </si>
  <si>
    <t>SARAVENA</t>
  </si>
  <si>
    <t>APIAY</t>
  </si>
  <si>
    <t>FIRAVITOBA</t>
  </si>
  <si>
    <t>PARATEBUENO</t>
  </si>
  <si>
    <t>LA JAGUA IBIRICO</t>
  </si>
  <si>
    <t>PAIPA</t>
  </si>
  <si>
    <t>SAN GIL</t>
  </si>
  <si>
    <t>MAGANGUE</t>
  </si>
  <si>
    <t>CHAPARRAL</t>
  </si>
  <si>
    <t>LA GAVIOTA</t>
  </si>
  <si>
    <t>CONDOTO</t>
  </si>
  <si>
    <t>ROLDANILLO</t>
  </si>
  <si>
    <t>OCANA</t>
  </si>
  <si>
    <t>MARIQUITA</t>
  </si>
  <si>
    <t>MELGAR</t>
  </si>
  <si>
    <t>MOMPOS</t>
  </si>
  <si>
    <t>REMEDIOS</t>
  </si>
  <si>
    <t>INIRIDA</t>
  </si>
  <si>
    <t>LA URIBE</t>
  </si>
  <si>
    <t>FLANDES</t>
  </si>
  <si>
    <t>LA CHORRERA</t>
  </si>
  <si>
    <t>CARTAGO</t>
  </si>
  <si>
    <t>PUERTO BERRIO</t>
  </si>
  <si>
    <t>LOPEZ (MICAY)</t>
  </si>
  <si>
    <t>CHIA</t>
  </si>
  <si>
    <t>BAJO BAUDO</t>
  </si>
  <si>
    <t>GUAINIA (BARRANCO MINAS)</t>
  </si>
  <si>
    <t>MONTELIBANO</t>
  </si>
  <si>
    <t>CAUCASIA</t>
  </si>
  <si>
    <t>LOMA DE CHIRIGUANA</t>
  </si>
  <si>
    <t>URIBIA</t>
  </si>
  <si>
    <t>PITALITO</t>
  </si>
  <si>
    <t>GUAPI</t>
  </si>
  <si>
    <t>ALDANA</t>
  </si>
  <si>
    <t>LA MACARENA</t>
  </si>
  <si>
    <t>NUQUI</t>
  </si>
  <si>
    <t>MAICAO</t>
  </si>
  <si>
    <t>PROVIDENCIA</t>
  </si>
  <si>
    <t>COROZAL</t>
  </si>
  <si>
    <t>PUERTO ASIS</t>
  </si>
  <si>
    <t>FLORENCIA</t>
  </si>
  <si>
    <t>TUMACO</t>
  </si>
  <si>
    <t>POPAYAN</t>
  </si>
  <si>
    <t>CAREPA</t>
  </si>
  <si>
    <t>MANIZALES</t>
  </si>
  <si>
    <t>RIOHACHA</t>
  </si>
  <si>
    <t>NEIVA</t>
  </si>
  <si>
    <t>PASTO</t>
  </si>
  <si>
    <t>QUIBDO</t>
  </si>
  <si>
    <t>VALLEDUPAR</t>
  </si>
  <si>
    <t>ARMENIA</t>
  </si>
  <si>
    <t>MONTERIA</t>
  </si>
  <si>
    <t>CUCUTA</t>
  </si>
  <si>
    <t>MEDELLIN</t>
  </si>
  <si>
    <t>PEREIRA</t>
  </si>
  <si>
    <t>BUCARAMANGA</t>
  </si>
  <si>
    <t>SAN ANDRES - ISLA</t>
  </si>
  <si>
    <t>BARRANQUILLA</t>
  </si>
  <si>
    <t>CALI</t>
  </si>
  <si>
    <t>RIONEGRO - ANTIOQUIA</t>
  </si>
  <si>
    <t>BOGOTA</t>
  </si>
  <si>
    <t>Llegados</t>
  </si>
  <si>
    <t>Salidos</t>
  </si>
  <si>
    <t>CIUDAD</t>
  </si>
  <si>
    <t>Cuadro 6.1 Total pasajeros por Aeropuerto ( Incluye Nacional + Internacional y Regular + No Regular )</t>
  </si>
  <si>
    <t>BUGA</t>
  </si>
  <si>
    <t>CALIFORNIA</t>
  </si>
  <si>
    <t>MORALES</t>
  </si>
  <si>
    <t>Llegada</t>
  </si>
  <si>
    <t>Salida</t>
  </si>
  <si>
    <t>Cuadro 6.2 Total Carga por Aeropuerto ( Incluye Nacional + Internacional y Regular + No Regular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</si>
</sst>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b/>
      <sz val="18"/>
      <color indexed="18"/>
      <name val="Arial"/>
      <family val="2"/>
    </font>
    <font>
      <b/>
      <sz val="18"/>
      <color theme="3"/>
      <name val="Arial"/>
      <family val="2"/>
    </font>
    <font>
      <b/>
      <sz val="14"/>
      <color theme="3"/>
      <name val="Arial"/>
      <family val="2"/>
    </font>
    <font>
      <b/>
      <sz val="12"/>
      <color theme="3"/>
      <name val="Arial"/>
      <family val="2"/>
    </font>
    <font>
      <b/>
      <sz val="18"/>
      <color theme="2" tint="-9.9978637043366805E-2"/>
      <name val="Arial"/>
      <family val="2"/>
    </font>
    <font>
      <b/>
      <sz val="22"/>
      <color theme="2" tint="-9.9978637043366805E-2"/>
      <name val="Arial"/>
      <family val="2"/>
    </font>
    <font>
      <b/>
      <sz val="14"/>
      <color theme="2" tint="-9.9978637043366805E-2"/>
      <name val="Arial"/>
      <family val="2"/>
    </font>
    <font>
      <sz val="10"/>
      <color theme="1"/>
      <name val="Arial"/>
      <family val="2"/>
    </font>
    <font>
      <b/>
      <sz val="13"/>
      <color indexed="18"/>
      <name val="Arial"/>
      <family val="2"/>
    </font>
    <font>
      <u/>
      <sz val="12"/>
      <color indexed="18"/>
      <name val="Arial"/>
      <family val="2"/>
    </font>
    <font>
      <b/>
      <sz val="12"/>
      <color indexed="18"/>
      <name val="Arial"/>
      <family val="2"/>
    </font>
    <font>
      <u/>
      <sz val="11"/>
      <color indexed="12"/>
      <name val="Arial"/>
      <family val="2"/>
    </font>
    <font>
      <i/>
      <sz val="9"/>
      <color indexed="18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u/>
      <sz val="10"/>
      <color indexed="12"/>
      <name val="Courier"/>
      <family val="3"/>
    </font>
    <font>
      <u/>
      <sz val="10"/>
      <color indexed="12"/>
      <name val="Arial"/>
      <family val="2"/>
    </font>
    <font>
      <sz val="10"/>
      <color rgb="FF002060"/>
      <name val="Arial"/>
      <family val="2"/>
    </font>
    <font>
      <b/>
      <sz val="24"/>
      <color theme="8" tint="-0.499984740745262"/>
      <name val="Arial"/>
      <family val="2"/>
    </font>
    <font>
      <b/>
      <sz val="19"/>
      <color rgb="FF002060"/>
      <name val="Arial"/>
      <family val="2"/>
    </font>
    <font>
      <u/>
      <sz val="12"/>
      <color rgb="FF002060"/>
      <name val="Arial"/>
      <family val="2"/>
    </font>
    <font>
      <b/>
      <sz val="20"/>
      <color theme="8" tint="-0.499984740745262"/>
      <name val="Arial"/>
      <family val="2"/>
    </font>
    <font>
      <b/>
      <sz val="18"/>
      <color rgb="FF002060"/>
      <name val="Arial"/>
      <family val="2"/>
    </font>
    <font>
      <sz val="10"/>
      <name val="Courier"/>
      <family val="3"/>
    </font>
    <font>
      <b/>
      <u/>
      <sz val="22"/>
      <color theme="3" tint="-0.499984740745262"/>
      <name val="Century Gothic"/>
      <family val="2"/>
    </font>
    <font>
      <sz val="10"/>
      <color rgb="FF002060"/>
      <name val="Century Gothic"/>
      <family val="2"/>
    </font>
    <font>
      <b/>
      <sz val="12"/>
      <color rgb="FF002060"/>
      <name val="Century Gothic"/>
      <family val="2"/>
    </font>
    <font>
      <sz val="13"/>
      <color indexed="56"/>
      <name val="Century Gothic"/>
      <family val="2"/>
    </font>
    <font>
      <b/>
      <sz val="13"/>
      <color indexed="56"/>
      <name val="Century Gothic"/>
      <family val="2"/>
    </font>
    <font>
      <sz val="12"/>
      <color rgb="FF002060"/>
      <name val="Century Gothic"/>
      <family val="2"/>
    </font>
    <font>
      <b/>
      <u/>
      <sz val="18"/>
      <color theme="5" tint="-0.499984740745262"/>
      <name val="Century Gothic"/>
      <family val="2"/>
    </font>
    <font>
      <sz val="13"/>
      <color rgb="FF002060"/>
      <name val="Century Gothic"/>
      <family val="2"/>
    </font>
    <font>
      <b/>
      <u/>
      <sz val="12"/>
      <color theme="0" tint="-0.499984740745262"/>
      <name val="Arial"/>
      <family val="2"/>
    </font>
    <font>
      <sz val="10"/>
      <name val="MS Sans Serif"/>
      <family val="2"/>
    </font>
    <font>
      <sz val="10"/>
      <name val="Century Gothic"/>
      <family val="2"/>
    </font>
    <font>
      <b/>
      <sz val="15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sz val="11"/>
      <name val="Century Gothic"/>
      <family val="2"/>
    </font>
    <font>
      <b/>
      <sz val="13"/>
      <name val="Century Gothic"/>
      <family val="2"/>
    </font>
    <font>
      <b/>
      <sz val="10"/>
      <name val="Century Gothic"/>
      <family val="2"/>
    </font>
    <font>
      <sz val="12"/>
      <color indexed="12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sz val="10"/>
      <color indexed="12"/>
      <name val="Century Gothic"/>
      <family val="2"/>
    </font>
    <font>
      <b/>
      <sz val="16"/>
      <name val="Century Gothic"/>
      <family val="2"/>
    </font>
    <font>
      <sz val="13"/>
      <name val="Century Gothic"/>
      <family val="2"/>
    </font>
    <font>
      <sz val="13"/>
      <color indexed="12"/>
      <name val="Century Gothic"/>
      <family val="2"/>
    </font>
    <font>
      <sz val="14"/>
      <color indexed="12"/>
      <name val="Century Gothic"/>
      <family val="2"/>
    </font>
    <font>
      <u/>
      <sz val="10"/>
      <color indexed="12"/>
      <name val="MS Sans Serif"/>
      <family val="2"/>
    </font>
    <font>
      <b/>
      <u/>
      <sz val="1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ck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ck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1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37" fontId="27" fillId="0" borderId="0"/>
    <xf numFmtId="0" fontId="37" fillId="0" borderId="0"/>
    <xf numFmtId="0" fontId="53" fillId="0" borderId="0" applyNumberFormat="0" applyFill="0" applyBorder="0" applyAlignment="0" applyProtection="0"/>
  </cellStyleXfs>
  <cellXfs count="237">
    <xf numFmtId="0" fontId="0" fillId="0" borderId="0" xfId="0"/>
    <xf numFmtId="0" fontId="3" fillId="0" borderId="0" xfId="2" applyFont="1"/>
    <xf numFmtId="0" fontId="4" fillId="0" borderId="0" xfId="2" applyFont="1"/>
    <xf numFmtId="0" fontId="4" fillId="2" borderId="1" xfId="2" applyFont="1" applyFill="1" applyBorder="1"/>
    <xf numFmtId="0" fontId="3" fillId="2" borderId="2" xfId="2" applyFont="1" applyFill="1" applyBorder="1"/>
    <xf numFmtId="0" fontId="5" fillId="2" borderId="3" xfId="2" applyFont="1" applyFill="1" applyBorder="1"/>
    <xf numFmtId="0" fontId="3" fillId="2" borderId="4" xfId="2" applyFont="1" applyFill="1" applyBorder="1"/>
    <xf numFmtId="0" fontId="6" fillId="2" borderId="3" xfId="2" applyFont="1" applyFill="1" applyBorder="1"/>
    <xf numFmtId="0" fontId="7" fillId="2" borderId="3" xfId="2" applyFont="1" applyFill="1" applyBorder="1"/>
    <xf numFmtId="0" fontId="4" fillId="2" borderId="3" xfId="2" applyFont="1" applyFill="1" applyBorder="1"/>
    <xf numFmtId="0" fontId="4" fillId="2" borderId="5" xfId="2" applyFont="1" applyFill="1" applyBorder="1"/>
    <xf numFmtId="0" fontId="3" fillId="2" borderId="6" xfId="2" applyFont="1" applyFill="1" applyBorder="1"/>
    <xf numFmtId="17" fontId="3" fillId="0" borderId="0" xfId="2" applyNumberFormat="1" applyFont="1"/>
    <xf numFmtId="0" fontId="3" fillId="3" borderId="5" xfId="2" applyFont="1" applyFill="1" applyBorder="1"/>
    <xf numFmtId="0" fontId="3" fillId="3" borderId="6" xfId="2" applyFont="1" applyFill="1" applyBorder="1"/>
    <xf numFmtId="0" fontId="12" fillId="4" borderId="9" xfId="3" applyFont="1" applyFill="1" applyBorder="1"/>
    <xf numFmtId="0" fontId="13" fillId="4" borderId="10" xfId="1" applyFont="1" applyFill="1" applyBorder="1" applyAlignment="1">
      <alignment horizontal="left" indent="1"/>
    </xf>
    <xf numFmtId="0" fontId="14" fillId="5" borderId="11" xfId="2" applyFont="1" applyFill="1" applyBorder="1" applyAlignment="1">
      <alignment vertical="center"/>
    </xf>
    <xf numFmtId="0" fontId="15" fillId="5" borderId="12" xfId="1" applyFont="1" applyFill="1" applyBorder="1" applyAlignment="1">
      <alignment horizontal="left" vertical="center"/>
    </xf>
    <xf numFmtId="0" fontId="14" fillId="6" borderId="11" xfId="2" applyFont="1" applyFill="1" applyBorder="1" applyAlignment="1">
      <alignment vertical="center"/>
    </xf>
    <xf numFmtId="0" fontId="15" fillId="6" borderId="12" xfId="1" applyFont="1" applyFill="1" applyBorder="1" applyAlignment="1">
      <alignment horizontal="left" vertical="center"/>
    </xf>
    <xf numFmtId="0" fontId="14" fillId="7" borderId="11" xfId="2" applyFont="1" applyFill="1" applyBorder="1" applyAlignment="1">
      <alignment vertical="center"/>
    </xf>
    <xf numFmtId="0" fontId="15" fillId="7" borderId="12" xfId="1" applyFont="1" applyFill="1" applyBorder="1" applyAlignment="1">
      <alignment horizontal="left" vertical="center"/>
    </xf>
    <xf numFmtId="0" fontId="16" fillId="0" borderId="0" xfId="2" applyFont="1"/>
    <xf numFmtId="0" fontId="14" fillId="7" borderId="13" xfId="2" applyFont="1" applyFill="1" applyBorder="1" applyAlignment="1">
      <alignment vertical="center"/>
    </xf>
    <xf numFmtId="0" fontId="15" fillId="7" borderId="14" xfId="1" applyFont="1" applyFill="1" applyBorder="1" applyAlignment="1">
      <alignment horizontal="left" vertical="center"/>
    </xf>
    <xf numFmtId="0" fontId="14" fillId="0" borderId="0" xfId="2" applyFont="1"/>
    <xf numFmtId="0" fontId="17" fillId="0" borderId="0" xfId="2" applyFont="1"/>
    <xf numFmtId="0" fontId="18" fillId="0" borderId="0" xfId="2" applyFont="1"/>
    <xf numFmtId="0" fontId="20" fillId="0" borderId="0" xfId="4" applyFont="1" applyAlignment="1" applyProtection="1"/>
    <xf numFmtId="0" fontId="21" fillId="8" borderId="15" xfId="5" applyFont="1" applyFill="1" applyBorder="1"/>
    <xf numFmtId="0" fontId="21" fillId="8" borderId="0" xfId="5" applyFont="1" applyFill="1"/>
    <xf numFmtId="0" fontId="22" fillId="8" borderId="16" xfId="5" applyFont="1" applyFill="1" applyBorder="1"/>
    <xf numFmtId="0" fontId="23" fillId="8" borderId="17" xfId="5" applyFont="1" applyFill="1" applyBorder="1"/>
    <xf numFmtId="0" fontId="25" fillId="8" borderId="16" xfId="5" applyFont="1" applyFill="1" applyBorder="1"/>
    <xf numFmtId="0" fontId="26" fillId="8" borderId="17" xfId="5" applyFont="1" applyFill="1" applyBorder="1"/>
    <xf numFmtId="37" fontId="28" fillId="8" borderId="0" xfId="7" applyFont="1" applyFill="1"/>
    <xf numFmtId="37" fontId="29" fillId="8" borderId="0" xfId="7" applyFont="1" applyFill="1"/>
    <xf numFmtId="37" fontId="30" fillId="8" borderId="0" xfId="7" applyFont="1" applyFill="1"/>
    <xf numFmtId="37" fontId="31" fillId="8" borderId="0" xfId="7" applyFont="1" applyFill="1" applyAlignment="1">
      <alignment horizontal="left" indent="1"/>
    </xf>
    <xf numFmtId="37" fontId="33" fillId="8" borderId="0" xfId="7" applyFont="1" applyFill="1" applyAlignment="1">
      <alignment horizontal="left" indent="1"/>
    </xf>
    <xf numFmtId="37" fontId="34" fillId="8" borderId="0" xfId="7" applyFont="1" applyFill="1"/>
    <xf numFmtId="37" fontId="35" fillId="8" borderId="0" xfId="7" applyFont="1" applyFill="1" applyAlignment="1">
      <alignment horizontal="left" indent="1"/>
    </xf>
    <xf numFmtId="37" fontId="36" fillId="2" borderId="0" xfId="1" applyNumberFormat="1" applyFont="1" applyFill="1" applyAlignment="1">
      <alignment horizontal="left"/>
    </xf>
    <xf numFmtId="0" fontId="38" fillId="0" borderId="0" xfId="8" applyFont="1"/>
    <xf numFmtId="49" fontId="40" fillId="9" borderId="13" xfId="8" applyNumberFormat="1" applyFont="1" applyFill="1" applyBorder="1" applyAlignment="1">
      <alignment horizontal="center" vertical="center" wrapText="1"/>
    </xf>
    <xf numFmtId="49" fontId="40" fillId="9" borderId="30" xfId="8" applyNumberFormat="1" applyFont="1" applyFill="1" applyBorder="1" applyAlignment="1">
      <alignment horizontal="center" vertical="center" wrapText="1"/>
    </xf>
    <xf numFmtId="3" fontId="45" fillId="10" borderId="34" xfId="8" applyNumberFormat="1" applyFont="1" applyFill="1" applyBorder="1"/>
    <xf numFmtId="3" fontId="45" fillId="10" borderId="35" xfId="8" applyNumberFormat="1" applyFont="1" applyFill="1" applyBorder="1"/>
    <xf numFmtId="3" fontId="45" fillId="10" borderId="36" xfId="8" applyNumberFormat="1" applyFont="1" applyFill="1" applyBorder="1"/>
    <xf numFmtId="10" fontId="45" fillId="10" borderId="37" xfId="8" applyNumberFormat="1" applyFont="1" applyFill="1" applyBorder="1"/>
    <xf numFmtId="10" fontId="45" fillId="10" borderId="38" xfId="8" applyNumberFormat="1" applyFont="1" applyFill="1" applyBorder="1"/>
    <xf numFmtId="0" fontId="38" fillId="8" borderId="39" xfId="8" applyFont="1" applyFill="1" applyBorder="1"/>
    <xf numFmtId="3" fontId="38" fillId="8" borderId="40" xfId="8" applyNumberFormat="1" applyFont="1" applyFill="1" applyBorder="1"/>
    <xf numFmtId="3" fontId="38" fillId="8" borderId="41" xfId="8" applyNumberFormat="1" applyFont="1" applyFill="1" applyBorder="1"/>
    <xf numFmtId="10" fontId="38" fillId="8" borderId="42" xfId="8" applyNumberFormat="1" applyFont="1" applyFill="1" applyBorder="1"/>
    <xf numFmtId="3" fontId="38" fillId="8" borderId="40" xfId="8" applyNumberFormat="1" applyFont="1" applyFill="1" applyBorder="1" applyAlignment="1">
      <alignment horizontal="right"/>
    </xf>
    <xf numFmtId="3" fontId="38" fillId="8" borderId="41" xfId="8" applyNumberFormat="1" applyFont="1" applyFill="1" applyBorder="1" applyAlignment="1">
      <alignment horizontal="right"/>
    </xf>
    <xf numFmtId="10" fontId="38" fillId="8" borderId="43" xfId="8" applyNumberFormat="1" applyFont="1" applyFill="1" applyBorder="1"/>
    <xf numFmtId="0" fontId="38" fillId="8" borderId="44" xfId="8" applyFont="1" applyFill="1" applyBorder="1"/>
    <xf numFmtId="3" fontId="38" fillId="8" borderId="45" xfId="8" applyNumberFormat="1" applyFont="1" applyFill="1" applyBorder="1"/>
    <xf numFmtId="3" fontId="38" fillId="8" borderId="46" xfId="8" applyNumberFormat="1" applyFont="1" applyFill="1" applyBorder="1"/>
    <xf numFmtId="10" fontId="38" fillId="8" borderId="47" xfId="8" applyNumberFormat="1" applyFont="1" applyFill="1" applyBorder="1"/>
    <xf numFmtId="3" fontId="38" fillId="8" borderId="45" xfId="8" applyNumberFormat="1" applyFont="1" applyFill="1" applyBorder="1" applyAlignment="1">
      <alignment horizontal="right"/>
    </xf>
    <xf numFmtId="3" fontId="38" fillId="8" borderId="46" xfId="8" applyNumberFormat="1" applyFont="1" applyFill="1" applyBorder="1" applyAlignment="1">
      <alignment horizontal="right"/>
    </xf>
    <xf numFmtId="10" fontId="38" fillId="8" borderId="48" xfId="8" applyNumberFormat="1" applyFont="1" applyFill="1" applyBorder="1"/>
    <xf numFmtId="0" fontId="38" fillId="8" borderId="49" xfId="8" applyFont="1" applyFill="1" applyBorder="1"/>
    <xf numFmtId="3" fontId="38" fillId="8" borderId="50" xfId="8" applyNumberFormat="1" applyFont="1" applyFill="1" applyBorder="1"/>
    <xf numFmtId="3" fontId="38" fillId="8" borderId="51" xfId="8" applyNumberFormat="1" applyFont="1" applyFill="1" applyBorder="1"/>
    <xf numFmtId="10" fontId="38" fillId="8" borderId="52" xfId="8" applyNumberFormat="1" applyFont="1" applyFill="1" applyBorder="1"/>
    <xf numFmtId="3" fontId="38" fillId="8" borderId="50" xfId="8" applyNumberFormat="1" applyFont="1" applyFill="1" applyBorder="1" applyAlignment="1">
      <alignment horizontal="right"/>
    </xf>
    <xf numFmtId="3" fontId="38" fillId="8" borderId="51" xfId="8" applyNumberFormat="1" applyFont="1" applyFill="1" applyBorder="1" applyAlignment="1">
      <alignment horizontal="right"/>
    </xf>
    <xf numFmtId="10" fontId="38" fillId="8" borderId="53" xfId="8" applyNumberFormat="1" applyFont="1" applyFill="1" applyBorder="1"/>
    <xf numFmtId="0" fontId="42" fillId="0" borderId="0" xfId="8" applyFont="1"/>
    <xf numFmtId="1" fontId="42" fillId="0" borderId="0" xfId="8" applyNumberFormat="1" applyFont="1" applyAlignment="1">
      <alignment horizontal="center" vertical="center" wrapText="1"/>
    </xf>
    <xf numFmtId="49" fontId="40" fillId="9" borderId="64" xfId="8" applyNumberFormat="1" applyFont="1" applyFill="1" applyBorder="1" applyAlignment="1">
      <alignment horizontal="center" vertical="center" wrapText="1"/>
    </xf>
    <xf numFmtId="49" fontId="40" fillId="9" borderId="65" xfId="8" applyNumberFormat="1" applyFont="1" applyFill="1" applyBorder="1" applyAlignment="1">
      <alignment horizontal="center" vertical="center" wrapText="1"/>
    </xf>
    <xf numFmtId="1" fontId="38" fillId="0" borderId="0" xfId="8" applyNumberFormat="1" applyFont="1" applyAlignment="1">
      <alignment horizontal="center" vertical="center" wrapText="1"/>
    </xf>
    <xf numFmtId="10" fontId="45" fillId="10" borderId="68" xfId="8" applyNumberFormat="1" applyFont="1" applyFill="1" applyBorder="1"/>
    <xf numFmtId="0" fontId="45" fillId="0" borderId="0" xfId="8" applyFont="1"/>
    <xf numFmtId="0" fontId="38" fillId="8" borderId="39" xfId="8" applyFont="1" applyFill="1" applyBorder="1" applyAlignment="1">
      <alignment horizontal="left" indent="1"/>
    </xf>
    <xf numFmtId="3" fontId="38" fillId="8" borderId="40" xfId="8" applyNumberFormat="1" applyFont="1" applyFill="1" applyBorder="1" applyAlignment="1">
      <alignment horizontal="right" indent="1"/>
    </xf>
    <xf numFmtId="3" fontId="38" fillId="8" borderId="41" xfId="8" applyNumberFormat="1" applyFont="1" applyFill="1" applyBorder="1" applyAlignment="1">
      <alignment horizontal="right" indent="1"/>
    </xf>
    <xf numFmtId="0" fontId="48" fillId="0" borderId="0" xfId="8" applyFont="1"/>
    <xf numFmtId="0" fontId="38" fillId="8" borderId="44" xfId="8" applyFont="1" applyFill="1" applyBorder="1" applyAlignment="1">
      <alignment horizontal="left" indent="1"/>
    </xf>
    <xf numFmtId="3" fontId="38" fillId="8" borderId="45" xfId="8" applyNumberFormat="1" applyFont="1" applyFill="1" applyBorder="1" applyAlignment="1">
      <alignment horizontal="right" indent="1"/>
    </xf>
    <xf numFmtId="3" fontId="38" fillId="8" borderId="46" xfId="8" applyNumberFormat="1" applyFont="1" applyFill="1" applyBorder="1" applyAlignment="1">
      <alignment horizontal="right" indent="1"/>
    </xf>
    <xf numFmtId="37" fontId="36" fillId="2" borderId="0" xfId="1" applyNumberFormat="1" applyFont="1" applyFill="1" applyAlignment="1"/>
    <xf numFmtId="1" fontId="50" fillId="0" borderId="0" xfId="8" applyNumberFormat="1" applyFont="1" applyAlignment="1">
      <alignment horizontal="center" vertical="center" wrapText="1"/>
    </xf>
    <xf numFmtId="49" fontId="40" fillId="9" borderId="69" xfId="8" applyNumberFormat="1" applyFont="1" applyFill="1" applyBorder="1" applyAlignment="1">
      <alignment horizontal="center" vertical="center" wrapText="1"/>
    </xf>
    <xf numFmtId="49" fontId="40" fillId="9" borderId="70" xfId="8" applyNumberFormat="1" applyFont="1" applyFill="1" applyBorder="1" applyAlignment="1">
      <alignment horizontal="center" vertical="center" wrapText="1"/>
    </xf>
    <xf numFmtId="0" fontId="51" fillId="10" borderId="33" xfId="8" applyFont="1" applyFill="1" applyBorder="1"/>
    <xf numFmtId="3" fontId="51" fillId="10" borderId="34" xfId="8" applyNumberFormat="1" applyFont="1" applyFill="1" applyBorder="1"/>
    <xf numFmtId="3" fontId="51" fillId="10" borderId="35" xfId="8" applyNumberFormat="1" applyFont="1" applyFill="1" applyBorder="1"/>
    <xf numFmtId="3" fontId="51" fillId="10" borderId="36" xfId="8" applyNumberFormat="1" applyFont="1" applyFill="1" applyBorder="1"/>
    <xf numFmtId="10" fontId="51" fillId="10" borderId="37" xfId="8" applyNumberFormat="1" applyFont="1" applyFill="1" applyBorder="1"/>
    <xf numFmtId="10" fontId="51" fillId="10" borderId="38" xfId="8" applyNumberFormat="1" applyFont="1" applyFill="1" applyBorder="1"/>
    <xf numFmtId="0" fontId="42" fillId="8" borderId="39" xfId="8" applyFont="1" applyFill="1" applyBorder="1"/>
    <xf numFmtId="3" fontId="42" fillId="8" borderId="40" xfId="8" applyNumberFormat="1" applyFont="1" applyFill="1" applyBorder="1"/>
    <xf numFmtId="3" fontId="42" fillId="8" borderId="41" xfId="8" applyNumberFormat="1" applyFont="1" applyFill="1" applyBorder="1"/>
    <xf numFmtId="10" fontId="42" fillId="8" borderId="42" xfId="8" applyNumberFormat="1" applyFont="1" applyFill="1" applyBorder="1"/>
    <xf numFmtId="10" fontId="42" fillId="8" borderId="43" xfId="8" applyNumberFormat="1" applyFont="1" applyFill="1" applyBorder="1"/>
    <xf numFmtId="0" fontId="42" fillId="8" borderId="44" xfId="8" applyFont="1" applyFill="1" applyBorder="1"/>
    <xf numFmtId="3" fontId="42" fillId="8" borderId="45" xfId="8" applyNumberFormat="1" applyFont="1" applyFill="1" applyBorder="1"/>
    <xf numFmtId="3" fontId="42" fillId="8" borderId="46" xfId="8" applyNumberFormat="1" applyFont="1" applyFill="1" applyBorder="1"/>
    <xf numFmtId="10" fontId="42" fillId="8" borderId="47" xfId="8" applyNumberFormat="1" applyFont="1" applyFill="1" applyBorder="1"/>
    <xf numFmtId="10" fontId="42" fillId="8" borderId="48" xfId="8" applyNumberFormat="1" applyFont="1" applyFill="1" applyBorder="1"/>
    <xf numFmtId="0" fontId="42" fillId="8" borderId="49" xfId="8" applyFont="1" applyFill="1" applyBorder="1"/>
    <xf numFmtId="3" fontId="42" fillId="8" borderId="50" xfId="8" applyNumberFormat="1" applyFont="1" applyFill="1" applyBorder="1"/>
    <xf numFmtId="0" fontId="47" fillId="0" borderId="0" xfId="8" applyFont="1"/>
    <xf numFmtId="1" fontId="47" fillId="0" borderId="0" xfId="8" applyNumberFormat="1" applyFont="1" applyAlignment="1">
      <alignment horizontal="center" vertical="center" wrapText="1"/>
    </xf>
    <xf numFmtId="49" fontId="40" fillId="9" borderId="75" xfId="8" applyNumberFormat="1" applyFont="1" applyFill="1" applyBorder="1" applyAlignment="1">
      <alignment horizontal="center" vertical="center" wrapText="1"/>
    </xf>
    <xf numFmtId="3" fontId="52" fillId="10" borderId="34" xfId="8" applyNumberFormat="1" applyFont="1" applyFill="1" applyBorder="1"/>
    <xf numFmtId="3" fontId="52" fillId="10" borderId="36" xfId="8" applyNumberFormat="1" applyFont="1" applyFill="1" applyBorder="1"/>
    <xf numFmtId="10" fontId="52" fillId="10" borderId="37" xfId="8" applyNumberFormat="1" applyFont="1" applyFill="1" applyBorder="1"/>
    <xf numFmtId="3" fontId="52" fillId="10" borderId="68" xfId="8" applyNumberFormat="1" applyFont="1" applyFill="1" applyBorder="1"/>
    <xf numFmtId="10" fontId="52" fillId="10" borderId="77" xfId="8" applyNumberFormat="1" applyFont="1" applyFill="1" applyBorder="1"/>
    <xf numFmtId="10" fontId="52" fillId="10" borderId="78" xfId="8" applyNumberFormat="1" applyFont="1" applyFill="1" applyBorder="1"/>
    <xf numFmtId="0" fontId="52" fillId="0" borderId="0" xfId="8" applyFont="1"/>
    <xf numFmtId="3" fontId="42" fillId="8" borderId="79" xfId="8" applyNumberFormat="1" applyFont="1" applyFill="1" applyBorder="1"/>
    <xf numFmtId="10" fontId="42" fillId="8" borderId="80" xfId="8" applyNumberFormat="1" applyFont="1" applyFill="1" applyBorder="1"/>
    <xf numFmtId="10" fontId="42" fillId="8" borderId="81" xfId="8" applyNumberFormat="1" applyFont="1" applyFill="1" applyBorder="1"/>
    <xf numFmtId="3" fontId="42" fillId="8" borderId="82" xfId="8" applyNumberFormat="1" applyFont="1" applyFill="1" applyBorder="1"/>
    <xf numFmtId="10" fontId="42" fillId="8" borderId="83" xfId="8" applyNumberFormat="1" applyFont="1" applyFill="1" applyBorder="1"/>
    <xf numFmtId="10" fontId="42" fillId="8" borderId="84" xfId="8" applyNumberFormat="1" applyFont="1" applyFill="1" applyBorder="1"/>
    <xf numFmtId="10" fontId="42" fillId="8" borderId="83" xfId="8" applyNumberFormat="1" applyFont="1" applyFill="1" applyBorder="1" applyAlignment="1">
      <alignment horizontal="center"/>
    </xf>
    <xf numFmtId="0" fontId="52" fillId="10" borderId="33" xfId="8" applyFont="1" applyFill="1" applyBorder="1" applyAlignment="1"/>
    <xf numFmtId="3" fontId="42" fillId="8" borderId="51" xfId="8" applyNumberFormat="1" applyFont="1" applyFill="1" applyBorder="1"/>
    <xf numFmtId="10" fontId="42" fillId="8" borderId="52" xfId="8" applyNumberFormat="1" applyFont="1" applyFill="1" applyBorder="1"/>
    <xf numFmtId="10" fontId="42" fillId="8" borderId="53" xfId="8" applyNumberFormat="1" applyFont="1" applyFill="1" applyBorder="1"/>
    <xf numFmtId="0" fontId="8" fillId="3" borderId="7" xfId="2" applyFont="1" applyFill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0" fontId="9" fillId="3" borderId="3" xfId="2" applyFont="1" applyFill="1" applyBorder="1" applyAlignment="1">
      <alignment horizontal="center"/>
    </xf>
    <xf numFmtId="0" fontId="9" fillId="3" borderId="4" xfId="2" applyFont="1" applyFill="1" applyBorder="1" applyAlignment="1">
      <alignment horizontal="center"/>
    </xf>
    <xf numFmtId="0" fontId="10" fillId="3" borderId="3" xfId="2" applyFont="1" applyFill="1" applyBorder="1" applyAlignment="1">
      <alignment horizontal="center"/>
    </xf>
    <xf numFmtId="0" fontId="10" fillId="3" borderId="4" xfId="2" applyFont="1" applyFill="1" applyBorder="1" applyAlignment="1">
      <alignment horizontal="center"/>
    </xf>
    <xf numFmtId="37" fontId="24" fillId="8" borderId="0" xfId="6" applyNumberFormat="1" applyFont="1" applyFill="1" applyAlignment="1" applyProtection="1">
      <alignment horizontal="center" vertical="center"/>
    </xf>
    <xf numFmtId="1" fontId="43" fillId="9" borderId="24" xfId="8" applyNumberFormat="1" applyFont="1" applyFill="1" applyBorder="1" applyAlignment="1">
      <alignment horizontal="center" vertical="center" wrapText="1"/>
    </xf>
    <xf numFmtId="1" fontId="43" fillId="9" borderId="25" xfId="8" applyNumberFormat="1" applyFont="1" applyFill="1" applyBorder="1" applyAlignment="1">
      <alignment horizontal="center" vertical="center" wrapText="1"/>
    </xf>
    <xf numFmtId="1" fontId="40" fillId="9" borderId="26" xfId="8" applyNumberFormat="1" applyFont="1" applyFill="1" applyBorder="1" applyAlignment="1">
      <alignment horizontal="center" vertical="center" wrapText="1"/>
    </xf>
    <xf numFmtId="0" fontId="42" fillId="9" borderId="14" xfId="8" applyFont="1" applyFill="1" applyBorder="1" applyAlignment="1">
      <alignment horizontal="center" vertical="center" wrapText="1"/>
    </xf>
    <xf numFmtId="1" fontId="44" fillId="9" borderId="28" xfId="8" applyNumberFormat="1" applyFont="1" applyFill="1" applyBorder="1" applyAlignment="1">
      <alignment horizontal="center" vertical="center" wrapText="1"/>
    </xf>
    <xf numFmtId="0" fontId="38" fillId="9" borderId="32" xfId="8" applyFont="1" applyFill="1" applyBorder="1" applyAlignment="1">
      <alignment horizontal="center" vertical="center" wrapText="1"/>
    </xf>
    <xf numFmtId="1" fontId="40" fillId="9" borderId="18" xfId="8" applyNumberFormat="1" applyFont="1" applyFill="1" applyBorder="1" applyAlignment="1">
      <alignment horizontal="center" vertical="center" wrapText="1"/>
    </xf>
    <xf numFmtId="0" fontId="42" fillId="9" borderId="23" xfId="8" applyFont="1" applyFill="1" applyBorder="1" applyAlignment="1">
      <alignment vertical="center"/>
    </xf>
    <xf numFmtId="0" fontId="42" fillId="9" borderId="29" xfId="8" applyFont="1" applyFill="1" applyBorder="1" applyAlignment="1">
      <alignment vertical="center"/>
    </xf>
    <xf numFmtId="0" fontId="41" fillId="9" borderId="19" xfId="8" applyFont="1" applyFill="1" applyBorder="1" applyAlignment="1">
      <alignment horizontal="center"/>
    </xf>
    <xf numFmtId="0" fontId="41" fillId="9" borderId="20" xfId="8" applyFont="1" applyFill="1" applyBorder="1" applyAlignment="1">
      <alignment horizontal="center"/>
    </xf>
    <xf numFmtId="0" fontId="41" fillId="9" borderId="21" xfId="8" applyFont="1" applyFill="1" applyBorder="1" applyAlignment="1">
      <alignment horizontal="center"/>
    </xf>
    <xf numFmtId="0" fontId="41" fillId="9" borderId="22" xfId="8" applyFont="1" applyFill="1" applyBorder="1" applyAlignment="1">
      <alignment horizontal="center"/>
    </xf>
    <xf numFmtId="49" fontId="43" fillId="9" borderId="24" xfId="8" applyNumberFormat="1" applyFont="1" applyFill="1" applyBorder="1" applyAlignment="1">
      <alignment horizontal="center" vertical="center" wrapText="1"/>
    </xf>
    <xf numFmtId="49" fontId="43" fillId="9" borderId="25" xfId="8" applyNumberFormat="1" applyFont="1" applyFill="1" applyBorder="1" applyAlignment="1">
      <alignment horizontal="center" vertical="center" wrapText="1"/>
    </xf>
    <xf numFmtId="1" fontId="40" fillId="9" borderId="27" xfId="8" applyNumberFormat="1" applyFont="1" applyFill="1" applyBorder="1" applyAlignment="1">
      <alignment horizontal="center" vertical="center" wrapText="1"/>
    </xf>
    <xf numFmtId="0" fontId="42" fillId="9" borderId="31" xfId="8" applyFont="1" applyFill="1" applyBorder="1" applyAlignment="1">
      <alignment horizontal="center" vertical="center" wrapText="1"/>
    </xf>
    <xf numFmtId="0" fontId="39" fillId="9" borderId="72" xfId="8" applyFont="1" applyFill="1" applyBorder="1" applyAlignment="1">
      <alignment horizontal="center" vertical="center"/>
    </xf>
    <xf numFmtId="0" fontId="39" fillId="9" borderId="71" xfId="8" applyFont="1" applyFill="1" applyBorder="1" applyAlignment="1">
      <alignment horizontal="center" vertical="center"/>
    </xf>
    <xf numFmtId="0" fontId="39" fillId="9" borderId="85" xfId="8" applyFont="1" applyFill="1" applyBorder="1" applyAlignment="1">
      <alignment horizontal="center" vertical="center"/>
    </xf>
    <xf numFmtId="1" fontId="41" fillId="9" borderId="59" xfId="8" applyNumberFormat="1" applyFont="1" applyFill="1" applyBorder="1" applyAlignment="1">
      <alignment horizontal="center" vertical="center" wrapText="1"/>
    </xf>
    <xf numFmtId="1" fontId="41" fillId="9" borderId="60" xfId="8" applyNumberFormat="1" applyFont="1" applyFill="1" applyBorder="1" applyAlignment="1">
      <alignment horizontal="center" vertical="center" wrapText="1"/>
    </xf>
    <xf numFmtId="1" fontId="41" fillId="9" borderId="61" xfId="8" applyNumberFormat="1" applyFont="1" applyFill="1" applyBorder="1" applyAlignment="1">
      <alignment horizontal="center" vertical="center" wrapText="1"/>
    </xf>
    <xf numFmtId="1" fontId="41" fillId="9" borderId="62" xfId="8" applyNumberFormat="1" applyFont="1" applyFill="1" applyBorder="1" applyAlignment="1">
      <alignment horizontal="center" vertical="center" wrapText="1"/>
    </xf>
    <xf numFmtId="1" fontId="41" fillId="9" borderId="66" xfId="8" applyNumberFormat="1" applyFont="1" applyFill="1" applyBorder="1" applyAlignment="1">
      <alignment horizontal="center" vertical="center" wrapText="1"/>
    </xf>
    <xf numFmtId="0" fontId="38" fillId="9" borderId="67" xfId="8" applyFont="1" applyFill="1" applyBorder="1" applyAlignment="1">
      <alignment horizontal="center" vertical="center" wrapText="1"/>
    </xf>
    <xf numFmtId="1" fontId="41" fillId="9" borderId="54" xfId="8" applyNumberFormat="1" applyFont="1" applyFill="1" applyBorder="1" applyAlignment="1">
      <alignment horizontal="center" vertical="center" wrapText="1"/>
    </xf>
    <xf numFmtId="0" fontId="47" fillId="9" borderId="23" xfId="8" applyFont="1" applyFill="1" applyBorder="1" applyAlignment="1">
      <alignment vertical="center"/>
    </xf>
    <xf numFmtId="0" fontId="47" fillId="9" borderId="63" xfId="8" applyFont="1" applyFill="1" applyBorder="1" applyAlignment="1">
      <alignment vertical="center"/>
    </xf>
    <xf numFmtId="0" fontId="41" fillId="9" borderId="55" xfId="8" applyFont="1" applyFill="1" applyBorder="1" applyAlignment="1">
      <alignment horizontal="center"/>
    </xf>
    <xf numFmtId="0" fontId="41" fillId="9" borderId="56" xfId="8" applyFont="1" applyFill="1" applyBorder="1" applyAlignment="1">
      <alignment horizontal="center"/>
    </xf>
    <xf numFmtId="0" fontId="41" fillId="9" borderId="57" xfId="8" applyFont="1" applyFill="1" applyBorder="1" applyAlignment="1">
      <alignment horizontal="center"/>
    </xf>
    <xf numFmtId="0" fontId="41" fillId="9" borderId="58" xfId="8" applyFont="1" applyFill="1" applyBorder="1" applyAlignment="1">
      <alignment horizontal="center"/>
    </xf>
    <xf numFmtId="0" fontId="46" fillId="9" borderId="86" xfId="8" applyFont="1" applyFill="1" applyBorder="1" applyAlignment="1">
      <alignment horizontal="center" vertical="center"/>
    </xf>
    <xf numFmtId="0" fontId="46" fillId="9" borderId="87" xfId="8" applyFont="1" applyFill="1" applyBorder="1" applyAlignment="1">
      <alignment horizontal="center" vertical="center"/>
    </xf>
    <xf numFmtId="0" fontId="46" fillId="9" borderId="88" xfId="8" applyFont="1" applyFill="1" applyBorder="1" applyAlignment="1">
      <alignment horizontal="center" vertical="center"/>
    </xf>
    <xf numFmtId="0" fontId="49" fillId="9" borderId="72" xfId="8" applyFont="1" applyFill="1" applyBorder="1" applyAlignment="1">
      <alignment horizontal="center" vertical="center"/>
    </xf>
    <xf numFmtId="0" fontId="49" fillId="9" borderId="71" xfId="8" applyFont="1" applyFill="1" applyBorder="1" applyAlignment="1">
      <alignment horizontal="center" vertical="center"/>
    </xf>
    <xf numFmtId="0" fontId="49" fillId="9" borderId="85" xfId="8" applyFont="1" applyFill="1" applyBorder="1" applyAlignment="1">
      <alignment horizontal="center" vertical="center"/>
    </xf>
    <xf numFmtId="0" fontId="44" fillId="9" borderId="19" xfId="8" applyFont="1" applyFill="1" applyBorder="1" applyAlignment="1">
      <alignment horizontal="center"/>
    </xf>
    <xf numFmtId="0" fontId="44" fillId="9" borderId="20" xfId="8" applyFont="1" applyFill="1" applyBorder="1" applyAlignment="1">
      <alignment horizontal="center"/>
    </xf>
    <xf numFmtId="0" fontId="44" fillId="9" borderId="21" xfId="8" applyFont="1" applyFill="1" applyBorder="1" applyAlignment="1">
      <alignment horizontal="center"/>
    </xf>
    <xf numFmtId="0" fontId="44" fillId="9" borderId="22" xfId="8" applyFont="1" applyFill="1" applyBorder="1" applyAlignment="1">
      <alignment horizontal="center"/>
    </xf>
    <xf numFmtId="1" fontId="41" fillId="9" borderId="74" xfId="8" applyNumberFormat="1" applyFont="1" applyFill="1" applyBorder="1" applyAlignment="1">
      <alignment horizontal="center" vertical="center" wrapText="1"/>
    </xf>
    <xf numFmtId="1" fontId="41" fillId="9" borderId="73" xfId="8" applyNumberFormat="1" applyFont="1" applyFill="1" applyBorder="1" applyAlignment="1">
      <alignment horizontal="center" vertical="center" wrapText="1"/>
    </xf>
    <xf numFmtId="0" fontId="47" fillId="9" borderId="76" xfId="8" applyFont="1" applyFill="1" applyBorder="1" applyAlignment="1">
      <alignment horizontal="center" vertical="center" wrapText="1"/>
    </xf>
    <xf numFmtId="1" fontId="41" fillId="9" borderId="18" xfId="8" applyNumberFormat="1" applyFont="1" applyFill="1" applyBorder="1" applyAlignment="1">
      <alignment horizontal="center" vertical="center" wrapText="1"/>
    </xf>
    <xf numFmtId="0" fontId="47" fillId="9" borderId="63" xfId="8" applyFont="1" applyFill="1" applyBorder="1" applyAlignment="1">
      <alignment horizontal="center" vertical="center" wrapText="1"/>
    </xf>
    <xf numFmtId="3" fontId="42" fillId="8" borderId="90" xfId="8" applyNumberFormat="1" applyFont="1" applyFill="1" applyBorder="1"/>
    <xf numFmtId="10" fontId="42" fillId="8" borderId="91" xfId="8" applyNumberFormat="1" applyFont="1" applyFill="1" applyBorder="1"/>
    <xf numFmtId="10" fontId="42" fillId="8" borderId="89" xfId="8" applyNumberFormat="1" applyFont="1" applyFill="1" applyBorder="1"/>
    <xf numFmtId="0" fontId="38" fillId="8" borderId="49" xfId="8" applyFont="1" applyFill="1" applyBorder="1" applyAlignment="1">
      <alignment horizontal="left" indent="1"/>
    </xf>
    <xf numFmtId="3" fontId="38" fillId="8" borderId="50" xfId="8" applyNumberFormat="1" applyFont="1" applyFill="1" applyBorder="1" applyAlignment="1">
      <alignment horizontal="right" indent="1"/>
    </xf>
    <xf numFmtId="3" fontId="38" fillId="8" borderId="51" xfId="8" applyNumberFormat="1" applyFont="1" applyFill="1" applyBorder="1" applyAlignment="1">
      <alignment horizontal="right" indent="1"/>
    </xf>
    <xf numFmtId="164" fontId="38" fillId="8" borderId="51" xfId="8" applyNumberFormat="1" applyFont="1" applyFill="1" applyBorder="1"/>
    <xf numFmtId="10" fontId="38" fillId="8" borderId="92" xfId="8" applyNumberFormat="1" applyFont="1" applyFill="1" applyBorder="1"/>
    <xf numFmtId="3" fontId="38" fillId="8" borderId="93" xfId="8" applyNumberFormat="1" applyFont="1" applyFill="1" applyBorder="1"/>
    <xf numFmtId="3" fontId="38" fillId="8" borderId="94" xfId="8" applyNumberFormat="1" applyFont="1" applyFill="1" applyBorder="1"/>
    <xf numFmtId="0" fontId="38" fillId="8" borderId="95" xfId="8" applyFont="1" applyFill="1" applyBorder="1"/>
    <xf numFmtId="0" fontId="38" fillId="8" borderId="96" xfId="8" applyFont="1" applyFill="1" applyBorder="1"/>
    <xf numFmtId="0" fontId="38" fillId="8" borderId="83" xfId="8" applyFont="1" applyFill="1" applyBorder="1"/>
    <xf numFmtId="0" fontId="38" fillId="8" borderId="80" xfId="8" applyFont="1" applyFill="1" applyBorder="1"/>
    <xf numFmtId="10" fontId="45" fillId="10" borderId="97" xfId="8" applyNumberFormat="1" applyFont="1" applyFill="1" applyBorder="1"/>
    <xf numFmtId="3" fontId="45" fillId="10" borderId="98" xfId="8" applyNumberFormat="1" applyFont="1" applyFill="1" applyBorder="1"/>
    <xf numFmtId="0" fontId="45" fillId="10" borderId="99" xfId="8" applyFont="1" applyFill="1" applyBorder="1"/>
    <xf numFmtId="0" fontId="45" fillId="10" borderId="100" xfId="8" applyFont="1" applyFill="1" applyBorder="1"/>
    <xf numFmtId="0" fontId="47" fillId="9" borderId="101" xfId="8" applyFont="1" applyFill="1" applyBorder="1" applyAlignment="1">
      <alignment vertical="center"/>
    </xf>
    <xf numFmtId="1" fontId="41" fillId="9" borderId="25" xfId="8" applyNumberFormat="1" applyFont="1" applyFill="1" applyBorder="1" applyAlignment="1">
      <alignment horizontal="center" vertical="center" wrapText="1"/>
    </xf>
    <xf numFmtId="1" fontId="41" fillId="9" borderId="24" xfId="8" applyNumberFormat="1" applyFont="1" applyFill="1" applyBorder="1" applyAlignment="1">
      <alignment horizontal="center" vertical="center" wrapText="1"/>
    </xf>
    <xf numFmtId="0" fontId="49" fillId="9" borderId="2" xfId="8" applyFont="1" applyFill="1" applyBorder="1" applyAlignment="1">
      <alignment horizontal="center" vertical="center"/>
    </xf>
    <xf numFmtId="0" fontId="49" fillId="9" borderId="102" xfId="8" applyFont="1" applyFill="1" applyBorder="1" applyAlignment="1">
      <alignment horizontal="center" vertical="center"/>
    </xf>
    <xf numFmtId="0" fontId="49" fillId="9" borderId="1" xfId="8" applyFont="1" applyFill="1" applyBorder="1" applyAlignment="1">
      <alignment horizontal="center" vertical="center"/>
    </xf>
    <xf numFmtId="37" fontId="54" fillId="2" borderId="0" xfId="9" applyNumberFormat="1" applyFont="1" applyFill="1" applyAlignment="1"/>
    <xf numFmtId="37" fontId="36" fillId="2" borderId="0" xfId="9" applyNumberFormat="1" applyFont="1" applyFill="1" applyAlignment="1"/>
    <xf numFmtId="10" fontId="42" fillId="8" borderId="103" xfId="8" applyNumberFormat="1" applyFont="1" applyFill="1" applyBorder="1"/>
    <xf numFmtId="3" fontId="42" fillId="8" borderId="104" xfId="8" applyNumberFormat="1" applyFont="1" applyFill="1" applyBorder="1"/>
    <xf numFmtId="3" fontId="42" fillId="8" borderId="105" xfId="8" applyNumberFormat="1" applyFont="1" applyFill="1" applyBorder="1"/>
    <xf numFmtId="0" fontId="42" fillId="8" borderId="106" xfId="8" applyFont="1" applyFill="1" applyBorder="1"/>
    <xf numFmtId="0" fontId="42" fillId="8" borderId="107" xfId="8" applyFont="1" applyFill="1" applyBorder="1"/>
    <xf numFmtId="10" fontId="42" fillId="8" borderId="108" xfId="8" applyNumberFormat="1" applyFont="1" applyFill="1" applyBorder="1"/>
    <xf numFmtId="3" fontId="42" fillId="8" borderId="109" xfId="8" applyNumberFormat="1" applyFont="1" applyFill="1" applyBorder="1"/>
    <xf numFmtId="3" fontId="42" fillId="8" borderId="110" xfId="8" applyNumberFormat="1" applyFont="1" applyFill="1" applyBorder="1"/>
    <xf numFmtId="0" fontId="42" fillId="8" borderId="111" xfId="8" applyFont="1" applyFill="1" applyBorder="1"/>
    <xf numFmtId="0" fontId="42" fillId="8" borderId="112" xfId="8" applyFont="1" applyFill="1" applyBorder="1"/>
    <xf numFmtId="10" fontId="42" fillId="8" borderId="113" xfId="8" applyNumberFormat="1" applyFont="1" applyFill="1" applyBorder="1"/>
    <xf numFmtId="3" fontId="42" fillId="8" borderId="114" xfId="8" applyNumberFormat="1" applyFont="1" applyFill="1" applyBorder="1"/>
    <xf numFmtId="3" fontId="42" fillId="8" borderId="115" xfId="8" applyNumberFormat="1" applyFont="1" applyFill="1" applyBorder="1"/>
    <xf numFmtId="0" fontId="42" fillId="8" borderId="116" xfId="8" applyFont="1" applyFill="1" applyBorder="1"/>
    <xf numFmtId="0" fontId="42" fillId="8" borderId="117" xfId="8" applyFont="1" applyFill="1" applyBorder="1"/>
    <xf numFmtId="10" fontId="51" fillId="10" borderId="97" xfId="8" applyNumberFormat="1" applyFont="1" applyFill="1" applyBorder="1"/>
    <xf numFmtId="3" fontId="51" fillId="10" borderId="98" xfId="8" applyNumberFormat="1" applyFont="1" applyFill="1" applyBorder="1"/>
    <xf numFmtId="0" fontId="51" fillId="10" borderId="99" xfId="8" applyFont="1" applyFill="1" applyBorder="1"/>
    <xf numFmtId="0" fontId="51" fillId="10" borderId="100" xfId="8" applyFont="1" applyFill="1" applyBorder="1"/>
    <xf numFmtId="0" fontId="47" fillId="9" borderId="118" xfId="8" applyFont="1" applyFill="1" applyBorder="1" applyAlignment="1">
      <alignment horizontal="center" vertical="center" wrapText="1"/>
    </xf>
    <xf numFmtId="0" fontId="47" fillId="9" borderId="29" xfId="8" applyFont="1" applyFill="1" applyBorder="1" applyAlignment="1">
      <alignment vertical="center"/>
    </xf>
    <xf numFmtId="1" fontId="41" fillId="9" borderId="26" xfId="8" applyNumberFormat="1" applyFont="1" applyFill="1" applyBorder="1" applyAlignment="1">
      <alignment horizontal="center" vertical="center" wrapText="1"/>
    </xf>
    <xf numFmtId="49" fontId="41" fillId="9" borderId="61" xfId="8" applyNumberFormat="1" applyFont="1" applyFill="1" applyBorder="1" applyAlignment="1">
      <alignment horizontal="center" vertical="center" wrapText="1"/>
    </xf>
    <xf numFmtId="49" fontId="41" fillId="9" borderId="60" xfId="8" applyNumberFormat="1" applyFont="1" applyFill="1" applyBorder="1" applyAlignment="1">
      <alignment horizontal="center" vertical="center" wrapText="1"/>
    </xf>
    <xf numFmtId="49" fontId="41" fillId="9" borderId="59" xfId="8" applyNumberFormat="1" applyFont="1" applyFill="1" applyBorder="1" applyAlignment="1">
      <alignment horizontal="center" vertical="center" wrapText="1"/>
    </xf>
    <xf numFmtId="37" fontId="36" fillId="2" borderId="0" xfId="9" applyNumberFormat="1" applyFont="1" applyFill="1" applyAlignment="1">
      <alignment horizontal="left"/>
    </xf>
  </cellXfs>
  <cellStyles count="10">
    <cellStyle name="Hipervínculo" xfId="1" builtinId="8"/>
    <cellStyle name="Hipervínculo 2" xfId="6" xr:uid="{00000000-0005-0000-0000-000001000000}"/>
    <cellStyle name="Hipervínculo 3" xfId="9" xr:uid="{00000000-0005-0000-0000-000002000000}"/>
    <cellStyle name="Hipervínculo_CUADROS ORIGEN-DESTINO JUN 2009" xfId="4" xr:uid="{00000000-0005-0000-0000-000003000000}"/>
    <cellStyle name="Normal" xfId="0" builtinId="0"/>
    <cellStyle name="Normal 2" xfId="8" xr:uid="{00000000-0005-0000-0000-000005000000}"/>
    <cellStyle name="Normal 3 2" xfId="2" xr:uid="{00000000-0005-0000-0000-000006000000}"/>
    <cellStyle name="Normal 4" xfId="3" xr:uid="{00000000-0005-0000-0000-000007000000}"/>
    <cellStyle name="Normal 4 2" xfId="5" xr:uid="{00000000-0005-0000-0000-000008000000}"/>
    <cellStyle name="Normal_Cuadro 1.1 Comportamiento pasajeros y carga MARZO 2009 2" xfId="7" xr:uid="{00000000-0005-0000-0000-000009000000}"/>
  </cellStyles>
  <dxfs count="64"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2480831</xdr:colOff>
      <xdr:row>1</xdr:row>
      <xdr:rowOff>64077</xdr:rowOff>
    </xdr:from>
    <xdr:to>
      <xdr:col>2</xdr:col>
      <xdr:colOff>4352551</xdr:colOff>
      <xdr:row>5</xdr:row>
      <xdr:rowOff>34636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3E34ECC-4009-4CCB-84AB-BEDEDA0C9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695" y="367145"/>
          <a:ext cx="1871720" cy="983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topLeftCell="A6" zoomScale="110" zoomScaleNormal="110" workbookViewId="0">
      <selection activeCell="B6" sqref="B6"/>
    </sheetView>
  </sheetViews>
  <sheetFormatPr baseColWidth="10" defaultRowHeight="15" x14ac:dyDescent="0.25"/>
  <cols>
    <col min="1" max="1" width="3.7109375" style="1" customWidth="1"/>
    <col min="2" max="2" width="15.7109375" style="1" customWidth="1"/>
    <col min="3" max="3" width="65.85546875" style="1" customWidth="1"/>
    <col min="4" max="5" width="11.42578125" style="1"/>
  </cols>
  <sheetData>
    <row r="1" spans="2:5" ht="24" thickBot="1" x14ac:dyDescent="0.4">
      <c r="B1" s="2"/>
    </row>
    <row r="2" spans="2:5" ht="23.25" x14ac:dyDescent="0.35">
      <c r="B2" s="3"/>
      <c r="C2" s="4"/>
    </row>
    <row r="3" spans="2:5" ht="23.25" x14ac:dyDescent="0.35">
      <c r="B3" s="5" t="s">
        <v>0</v>
      </c>
      <c r="C3" s="6"/>
    </row>
    <row r="4" spans="2:5" ht="18" x14ac:dyDescent="0.25">
      <c r="B4" s="7" t="s">
        <v>1</v>
      </c>
      <c r="C4" s="6"/>
    </row>
    <row r="5" spans="2:5" ht="15.75" x14ac:dyDescent="0.25">
      <c r="B5" s="8" t="s">
        <v>2</v>
      </c>
      <c r="C5" s="6"/>
    </row>
    <row r="6" spans="2:5" ht="23.25" x14ac:dyDescent="0.35">
      <c r="B6" s="9"/>
      <c r="C6" s="6"/>
    </row>
    <row r="7" spans="2:5" ht="23.25" x14ac:dyDescent="0.35">
      <c r="B7" s="10"/>
      <c r="C7" s="11"/>
    </row>
    <row r="8" spans="2:5" ht="23.25" x14ac:dyDescent="0.35">
      <c r="B8" s="130" t="s">
        <v>380</v>
      </c>
      <c r="C8" s="131"/>
      <c r="E8" s="12"/>
    </row>
    <row r="9" spans="2:5" ht="27.75" x14ac:dyDescent="0.4">
      <c r="B9" s="132" t="s">
        <v>3</v>
      </c>
      <c r="C9" s="133"/>
      <c r="E9" s="12"/>
    </row>
    <row r="10" spans="2:5" ht="18" x14ac:dyDescent="0.25">
      <c r="B10" s="134" t="s">
        <v>4</v>
      </c>
      <c r="C10" s="135"/>
    </row>
    <row r="11" spans="2:5" ht="15.75" thickBot="1" x14ac:dyDescent="0.3">
      <c r="B11" s="13"/>
      <c r="C11" s="14"/>
    </row>
    <row r="12" spans="2:5" ht="18" thickTop="1" thickBot="1" x14ac:dyDescent="0.3">
      <c r="B12" s="15" t="s">
        <v>5</v>
      </c>
      <c r="C12" s="16" t="s">
        <v>6</v>
      </c>
    </row>
    <row r="13" spans="2:5" ht="16.5" thickTop="1" x14ac:dyDescent="0.25">
      <c r="B13" s="17" t="s">
        <v>7</v>
      </c>
      <c r="C13" s="18" t="s">
        <v>8</v>
      </c>
    </row>
    <row r="14" spans="2:5" ht="15.75" x14ac:dyDescent="0.25">
      <c r="B14" s="19" t="s">
        <v>9</v>
      </c>
      <c r="C14" s="20" t="s">
        <v>10</v>
      </c>
    </row>
    <row r="15" spans="2:5" ht="15.75" x14ac:dyDescent="0.25">
      <c r="B15" s="21" t="s">
        <v>11</v>
      </c>
      <c r="C15" s="22" t="s">
        <v>12</v>
      </c>
    </row>
    <row r="16" spans="2:5" ht="15.75" x14ac:dyDescent="0.25">
      <c r="B16" s="19" t="s">
        <v>13</v>
      </c>
      <c r="C16" s="22" t="s">
        <v>14</v>
      </c>
    </row>
    <row r="17" spans="2:4" ht="15.75" x14ac:dyDescent="0.25">
      <c r="B17" s="21" t="s">
        <v>15</v>
      </c>
      <c r="C17" s="22" t="s">
        <v>16</v>
      </c>
    </row>
    <row r="18" spans="2:4" ht="15.75" x14ac:dyDescent="0.25">
      <c r="B18" s="19" t="s">
        <v>17</v>
      </c>
      <c r="C18" s="20" t="s">
        <v>18</v>
      </c>
    </row>
    <row r="19" spans="2:4" ht="15.75" x14ac:dyDescent="0.25">
      <c r="B19" s="21" t="s">
        <v>19</v>
      </c>
      <c r="C19" s="22" t="s">
        <v>20</v>
      </c>
    </row>
    <row r="20" spans="2:4" ht="15.75" x14ac:dyDescent="0.25">
      <c r="B20" s="19" t="s">
        <v>21</v>
      </c>
      <c r="C20" s="20" t="s">
        <v>22</v>
      </c>
      <c r="D20" s="23"/>
    </row>
    <row r="21" spans="2:4" ht="16.5" thickBot="1" x14ac:dyDescent="0.3">
      <c r="B21" s="24" t="s">
        <v>23</v>
      </c>
      <c r="C21" s="25" t="s">
        <v>24</v>
      </c>
      <c r="D21" s="23"/>
    </row>
    <row r="23" spans="2:4" ht="15.75" x14ac:dyDescent="0.25">
      <c r="B23" s="26"/>
    </row>
    <row r="24" spans="2:4" x14ac:dyDescent="0.25">
      <c r="B24" s="27"/>
    </row>
    <row r="25" spans="2:4" x14ac:dyDescent="0.25">
      <c r="B25" s="28"/>
    </row>
    <row r="26" spans="2:4" x14ac:dyDescent="0.25">
      <c r="B26" s="29"/>
    </row>
  </sheetData>
  <mergeCells count="3">
    <mergeCell ref="B8:C8"/>
    <mergeCell ref="B9:C9"/>
    <mergeCell ref="B10:C10"/>
  </mergeCells>
  <hyperlinks>
    <hyperlink ref="C14" location="'CUADRO 6,1'!A1" display="Total pasajeros por aeropuerto - Salidos - Llegados" xr:uid="{00000000-0004-0000-0000-000000000000}"/>
    <hyperlink ref="C15" location="'CUADRO 6,2'!A1" display="Total carga por aeropuerto - Salida - Llegada" xr:uid="{00000000-0004-0000-0000-000001000000}"/>
    <hyperlink ref="C16" location="'CUADRO 6.3'!A1" display="Total pasajeros por aeropuerto - Regulares - No Regulares" xr:uid="{00000000-0004-0000-0000-000002000000}"/>
    <hyperlink ref="C17" location="'CUADRO 6,4'!Área_de_impresión" display="Total carga por aeropuerto - Regular - No Regular" xr:uid="{00000000-0004-0000-0000-000003000000}"/>
    <hyperlink ref="C19" location="'CUADRO 6,6'!A1" display="Total carga por aeropuerto - Nacional - Internacional" xr:uid="{00000000-0004-0000-0000-000004000000}"/>
    <hyperlink ref="C20" location="'CUADRO 6,7'!A1" display="Operaciones aéreas por aeropuerto - Comerciales y no Comerciales" xr:uid="{00000000-0004-0000-0000-000005000000}"/>
    <hyperlink ref="C21" location="'CUADRO 6,8'!A1" display="Operaciones aéreas por aeropuerto - Nacional - Internacional" xr:uid="{00000000-0004-0000-0000-000006000000}"/>
    <hyperlink ref="C12" location="Novedades!A1" display="Novedades importantes para la interpretación de la información." xr:uid="{00000000-0004-0000-0000-000007000000}"/>
    <hyperlink ref="C18" location="'CUADRO 6,5'!A1" display="Total pasajeros por aeropuerto - Nacional - Internacional" xr:uid="{00000000-0004-0000-0000-000008000000}"/>
    <hyperlink ref="B13:C13" location="Resumen!A1" display="Resumen" xr:uid="{00000000-0004-0000-0000-000009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9"/>
  <sheetViews>
    <sheetView workbookViewId="0">
      <selection activeCell="A3" sqref="A3"/>
    </sheetView>
  </sheetViews>
  <sheetFormatPr baseColWidth="10" defaultRowHeight="12.75" x14ac:dyDescent="0.2"/>
  <cols>
    <col min="1" max="16384" width="11.42578125" style="31"/>
  </cols>
  <sheetData>
    <row r="1" spans="1:14" ht="13.5" thickBot="1" x14ac:dyDescent="0.25">
      <c r="A1" s="30"/>
      <c r="B1" s="30"/>
      <c r="C1" s="30"/>
      <c r="D1" s="30"/>
      <c r="E1" s="30"/>
      <c r="F1" s="30"/>
      <c r="G1" s="30"/>
      <c r="H1" s="30"/>
    </row>
    <row r="2" spans="1:14" ht="30.75" thickTop="1" x14ac:dyDescent="0.4">
      <c r="A2" s="32" t="s">
        <v>381</v>
      </c>
      <c r="B2" s="33"/>
      <c r="M2" s="136" t="s">
        <v>25</v>
      </c>
      <c r="N2" s="136"/>
    </row>
    <row r="3" spans="1:14" ht="26.25" x14ac:dyDescent="0.4">
      <c r="A3" s="34" t="s">
        <v>26</v>
      </c>
      <c r="B3" s="35"/>
    </row>
    <row r="9" spans="1:14" ht="28.5" x14ac:dyDescent="0.4">
      <c r="A9" s="36" t="s">
        <v>27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ht="15.75" x14ac:dyDescent="0.25">
      <c r="A10" s="38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4" ht="16.5" x14ac:dyDescent="0.25">
      <c r="A11" s="39" t="s">
        <v>28</v>
      </c>
    </row>
    <row r="12" spans="1:14" ht="17.25" x14ac:dyDescent="0.3">
      <c r="A12" s="40" t="s">
        <v>29</v>
      </c>
    </row>
    <row r="13" spans="1:14" ht="17.25" x14ac:dyDescent="0.3">
      <c r="A13" s="40"/>
    </row>
    <row r="14" spans="1:14" ht="28.5" x14ac:dyDescent="0.4">
      <c r="A14" s="36" t="s">
        <v>30</v>
      </c>
    </row>
    <row r="17" spans="1:1" ht="22.5" x14ac:dyDescent="0.3">
      <c r="A17" s="41" t="s">
        <v>31</v>
      </c>
    </row>
    <row r="19" spans="1:1" ht="16.5" x14ac:dyDescent="0.25">
      <c r="A19" s="42" t="s">
        <v>32</v>
      </c>
    </row>
    <row r="20" spans="1:1" ht="16.5" x14ac:dyDescent="0.25">
      <c r="A20" s="42"/>
    </row>
    <row r="21" spans="1:1" ht="22.5" x14ac:dyDescent="0.3">
      <c r="A21" s="41" t="s">
        <v>33</v>
      </c>
    </row>
    <row r="22" spans="1:1" ht="16.5" x14ac:dyDescent="0.25">
      <c r="A22" s="42" t="s">
        <v>34</v>
      </c>
    </row>
    <row r="23" spans="1:1" ht="16.5" x14ac:dyDescent="0.25">
      <c r="A23" s="42"/>
    </row>
    <row r="24" spans="1:1" ht="16.5" x14ac:dyDescent="0.25">
      <c r="A24" s="42" t="s">
        <v>35</v>
      </c>
    </row>
    <row r="25" spans="1:1" ht="16.5" x14ac:dyDescent="0.25">
      <c r="A25" s="42" t="s">
        <v>36</v>
      </c>
    </row>
    <row r="26" spans="1:1" ht="16.5" x14ac:dyDescent="0.25">
      <c r="A26" s="39" t="s">
        <v>37</v>
      </c>
    </row>
    <row r="28" spans="1:1" ht="22.5" x14ac:dyDescent="0.3">
      <c r="A28" s="41" t="s">
        <v>38</v>
      </c>
    </row>
    <row r="29" spans="1:1" ht="16.5" x14ac:dyDescent="0.25">
      <c r="A29" s="42" t="s">
        <v>39</v>
      </c>
    </row>
  </sheetData>
  <mergeCells count="1">
    <mergeCell ref="M2:N2"/>
  </mergeCells>
  <hyperlinks>
    <hyperlink ref="M2:N2" location="INDICE!A1" display="Volver al Indice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EB978-1D82-44B8-BD1A-9540C0E044C9}">
  <sheetPr>
    <tabColor theme="3" tint="0.39997558519241921"/>
    <pageSetUpPr autoPageBreaks="0"/>
  </sheetPr>
  <dimension ref="A1:R355"/>
  <sheetViews>
    <sheetView showGridLines="0" zoomScale="80" zoomScaleNormal="80" workbookViewId="0">
      <selection activeCell="H16" sqref="H16"/>
    </sheetView>
  </sheetViews>
  <sheetFormatPr baseColWidth="10" defaultColWidth="8" defaultRowHeight="13.5" x14ac:dyDescent="0.25"/>
  <cols>
    <col min="1" max="1" width="23.5703125" style="44" customWidth="1"/>
    <col min="2" max="2" width="37" style="44" customWidth="1"/>
    <col min="3" max="5" width="11.7109375" style="44" bestFit="1" customWidth="1"/>
    <col min="6" max="6" width="11.85546875" style="44" customWidth="1"/>
    <col min="7" max="7" width="11.7109375" style="44" customWidth="1"/>
    <col min="8" max="8" width="12.85546875" style="44" customWidth="1"/>
    <col min="9" max="9" width="11.7109375" style="44" customWidth="1"/>
    <col min="10" max="10" width="9.85546875" style="44" bestFit="1" customWidth="1"/>
    <col min="11" max="13" width="13.140625" style="44" bestFit="1" customWidth="1"/>
    <col min="14" max="14" width="11.140625" style="44" bestFit="1" customWidth="1"/>
    <col min="15" max="15" width="12.85546875" style="44" customWidth="1"/>
    <col min="16" max="17" width="13.140625" style="44" bestFit="1" customWidth="1"/>
    <col min="18" max="18" width="9.28515625" style="44" bestFit="1" customWidth="1"/>
    <col min="19" max="16384" width="8" style="44"/>
  </cols>
  <sheetData>
    <row r="1" spans="1:18" ht="19.5" x14ac:dyDescent="0.3">
      <c r="A1" s="210" t="s">
        <v>25</v>
      </c>
      <c r="B1" s="209"/>
    </row>
    <row r="2" spans="1:18" ht="14.25" thickBot="1" x14ac:dyDescent="0.3"/>
    <row r="3" spans="1:18" ht="24" customHeight="1" thickBot="1" x14ac:dyDescent="0.3">
      <c r="A3" s="208" t="s">
        <v>534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6"/>
    </row>
    <row r="4" spans="1:18" ht="15.95" customHeight="1" thickBot="1" x14ac:dyDescent="0.3">
      <c r="A4" s="183" t="s">
        <v>533</v>
      </c>
      <c r="B4" s="183" t="s">
        <v>40</v>
      </c>
      <c r="C4" s="146" t="s">
        <v>41</v>
      </c>
      <c r="D4" s="147"/>
      <c r="E4" s="147"/>
      <c r="F4" s="147"/>
      <c r="G4" s="147"/>
      <c r="H4" s="147"/>
      <c r="I4" s="147"/>
      <c r="J4" s="148"/>
      <c r="K4" s="146" t="s">
        <v>42</v>
      </c>
      <c r="L4" s="147"/>
      <c r="M4" s="147"/>
      <c r="N4" s="147"/>
      <c r="O4" s="147"/>
      <c r="P4" s="147"/>
      <c r="Q4" s="147"/>
      <c r="R4" s="148"/>
    </row>
    <row r="5" spans="1:18" s="110" customFormat="1" ht="26.25" customHeight="1" x14ac:dyDescent="0.25">
      <c r="A5" s="164"/>
      <c r="B5" s="164"/>
      <c r="C5" s="150" t="s">
        <v>384</v>
      </c>
      <c r="D5" s="151"/>
      <c r="E5" s="151"/>
      <c r="F5" s="139" t="s">
        <v>43</v>
      </c>
      <c r="G5" s="150" t="s">
        <v>385</v>
      </c>
      <c r="H5" s="151"/>
      <c r="I5" s="151"/>
      <c r="J5" s="152" t="s">
        <v>44</v>
      </c>
      <c r="K5" s="205" t="s">
        <v>382</v>
      </c>
      <c r="L5" s="204"/>
      <c r="M5" s="204"/>
      <c r="N5" s="139" t="s">
        <v>43</v>
      </c>
      <c r="O5" s="205" t="s">
        <v>383</v>
      </c>
      <c r="P5" s="204"/>
      <c r="Q5" s="204"/>
      <c r="R5" s="139" t="s">
        <v>44</v>
      </c>
    </row>
    <row r="6" spans="1:18" s="77" customFormat="1" ht="32.85" customHeight="1" thickBot="1" x14ac:dyDescent="0.3">
      <c r="A6" s="203"/>
      <c r="B6" s="203"/>
      <c r="C6" s="45" t="s">
        <v>532</v>
      </c>
      <c r="D6" s="46" t="s">
        <v>531</v>
      </c>
      <c r="E6" s="46" t="s">
        <v>47</v>
      </c>
      <c r="F6" s="140"/>
      <c r="G6" s="45" t="s">
        <v>532</v>
      </c>
      <c r="H6" s="46" t="s">
        <v>531</v>
      </c>
      <c r="I6" s="46" t="s">
        <v>47</v>
      </c>
      <c r="J6" s="153"/>
      <c r="K6" s="45" t="s">
        <v>532</v>
      </c>
      <c r="L6" s="46" t="s">
        <v>531</v>
      </c>
      <c r="M6" s="46" t="s">
        <v>47</v>
      </c>
      <c r="N6" s="140"/>
      <c r="O6" s="45" t="s">
        <v>532</v>
      </c>
      <c r="P6" s="46" t="s">
        <v>531</v>
      </c>
      <c r="Q6" s="46" t="s">
        <v>47</v>
      </c>
      <c r="R6" s="140"/>
    </row>
    <row r="7" spans="1:18" s="79" customFormat="1" ht="18" customHeight="1" thickBot="1" x14ac:dyDescent="0.35">
      <c r="A7" s="202" t="s">
        <v>48</v>
      </c>
      <c r="B7" s="201"/>
      <c r="C7" s="200">
        <f>SUM(C8:C355)</f>
        <v>3249866</v>
      </c>
      <c r="D7" s="200">
        <f>SUM(D8:D347)</f>
        <v>3248720</v>
      </c>
      <c r="E7" s="200">
        <f>SUM(E8:E347)</f>
        <v>6498586</v>
      </c>
      <c r="F7" s="199">
        <f>E7/$E$7</f>
        <v>1</v>
      </c>
      <c r="G7" s="200">
        <f>SUM(G8:G347)</f>
        <v>3027947</v>
      </c>
      <c r="H7" s="200">
        <f>SUM(H8:H347)</f>
        <v>3018161</v>
      </c>
      <c r="I7" s="200">
        <f>SUM(I8:I347)</f>
        <v>6046108</v>
      </c>
      <c r="J7" s="199">
        <f>IFERROR((E7/I7-1),"")</f>
        <v>7.4837895717377201E-2</v>
      </c>
      <c r="K7" s="200">
        <f>SUM(K8:K347)</f>
        <v>31488744</v>
      </c>
      <c r="L7" s="200">
        <f>SUM(L8:L347)</f>
        <v>31208428</v>
      </c>
      <c r="M7" s="200">
        <f>SUM(M8:M347)</f>
        <v>62697172</v>
      </c>
      <c r="N7" s="199">
        <f>M7/$M$7</f>
        <v>1</v>
      </c>
      <c r="O7" s="200">
        <f>SUM(O8:O347)</f>
        <v>28514582</v>
      </c>
      <c r="P7" s="200">
        <f>SUM(P8:P347)</f>
        <v>28239014</v>
      </c>
      <c r="Q7" s="200">
        <f>SUM(Q8:Q347)</f>
        <v>56753596</v>
      </c>
      <c r="R7" s="199">
        <f>IFERROR((M7/Q7-1),"")</f>
        <v>0.10472598071142492</v>
      </c>
    </row>
    <row r="8" spans="1:18" s="83" customFormat="1" ht="17.45" customHeight="1" thickTop="1" x14ac:dyDescent="0.25">
      <c r="A8" s="198" t="s">
        <v>530</v>
      </c>
      <c r="B8" s="52" t="s">
        <v>49</v>
      </c>
      <c r="C8" s="53">
        <v>1513426</v>
      </c>
      <c r="D8" s="54">
        <v>1517303</v>
      </c>
      <c r="E8" s="54">
        <v>3030729</v>
      </c>
      <c r="F8" s="55">
        <f>E8/$E$7</f>
        <v>0.46636745285820641</v>
      </c>
      <c r="G8" s="53">
        <v>1408921</v>
      </c>
      <c r="H8" s="54">
        <v>1411051</v>
      </c>
      <c r="I8" s="54">
        <v>2819972</v>
      </c>
      <c r="J8" s="55">
        <f>IFERROR((E8/I8-1),"")</f>
        <v>7.4737266894848498E-2</v>
      </c>
      <c r="K8" s="53">
        <v>14469526</v>
      </c>
      <c r="L8" s="54">
        <v>14509225</v>
      </c>
      <c r="M8" s="54">
        <v>28978751</v>
      </c>
      <c r="N8" s="55">
        <f>M8/$M$7</f>
        <v>0.46220188368304715</v>
      </c>
      <c r="O8" s="54">
        <v>13514153</v>
      </c>
      <c r="P8" s="54">
        <v>13517757</v>
      </c>
      <c r="Q8" s="54">
        <v>27031910</v>
      </c>
      <c r="R8" s="55">
        <f>IFERROR((M8/Q8-1),"")</f>
        <v>7.2020105127606593E-2</v>
      </c>
    </row>
    <row r="9" spans="1:18" s="83" customFormat="1" ht="17.45" customHeight="1" x14ac:dyDescent="0.25">
      <c r="A9" s="197" t="s">
        <v>529</v>
      </c>
      <c r="B9" s="59" t="s">
        <v>50</v>
      </c>
      <c r="C9" s="60">
        <v>388328</v>
      </c>
      <c r="D9" s="61">
        <v>391865</v>
      </c>
      <c r="E9" s="61">
        <v>780193</v>
      </c>
      <c r="F9" s="62">
        <f>E9/$E$7</f>
        <v>0.12005580906369478</v>
      </c>
      <c r="G9" s="60">
        <v>360445</v>
      </c>
      <c r="H9" s="61">
        <v>363633</v>
      </c>
      <c r="I9" s="61">
        <v>724078</v>
      </c>
      <c r="J9" s="62">
        <f>IFERROR((E9/I9-1),"")</f>
        <v>7.7498556785318806E-2</v>
      </c>
      <c r="K9" s="60">
        <v>3789796</v>
      </c>
      <c r="L9" s="61">
        <v>3747966</v>
      </c>
      <c r="M9" s="61">
        <v>7537762</v>
      </c>
      <c r="N9" s="62">
        <f>M9/$M$7</f>
        <v>0.12022491221773129</v>
      </c>
      <c r="O9" s="61">
        <v>3267680</v>
      </c>
      <c r="P9" s="61">
        <v>3227228</v>
      </c>
      <c r="Q9" s="61">
        <v>6494908</v>
      </c>
      <c r="R9" s="62">
        <f>IFERROR((M9/Q9-1),"")</f>
        <v>0.16056486096492817</v>
      </c>
    </row>
    <row r="10" spans="1:18" s="83" customFormat="1" ht="17.45" customHeight="1" x14ac:dyDescent="0.25">
      <c r="A10" s="197" t="s">
        <v>446</v>
      </c>
      <c r="B10" s="59" t="s">
        <v>84</v>
      </c>
      <c r="C10" s="60">
        <v>223538</v>
      </c>
      <c r="D10" s="61">
        <v>222572</v>
      </c>
      <c r="E10" s="61">
        <v>446110</v>
      </c>
      <c r="F10" s="62">
        <f>E10/$E$7</f>
        <v>6.8647241107527082E-2</v>
      </c>
      <c r="G10" s="60">
        <v>234117</v>
      </c>
      <c r="H10" s="61">
        <v>233634</v>
      </c>
      <c r="I10" s="61">
        <v>467751</v>
      </c>
      <c r="J10" s="62">
        <f>IFERROR((E10/I10-1),"")</f>
        <v>-4.6266068912733438E-2</v>
      </c>
      <c r="K10" s="60">
        <v>2357767</v>
      </c>
      <c r="L10" s="61">
        <v>2318875</v>
      </c>
      <c r="M10" s="61">
        <v>4676642</v>
      </c>
      <c r="N10" s="62">
        <f>M10/$M$7</f>
        <v>7.4590956032275266E-2</v>
      </c>
      <c r="O10" s="61">
        <v>2208605</v>
      </c>
      <c r="P10" s="61">
        <v>2180425</v>
      </c>
      <c r="Q10" s="61">
        <v>4389030</v>
      </c>
      <c r="R10" s="62">
        <f>IFERROR((M10/Q10-1),"")</f>
        <v>6.5529741195662794E-2</v>
      </c>
    </row>
    <row r="11" spans="1:18" s="83" customFormat="1" ht="17.45" customHeight="1" x14ac:dyDescent="0.25">
      <c r="A11" s="197" t="s">
        <v>528</v>
      </c>
      <c r="B11" s="59" t="s">
        <v>51</v>
      </c>
      <c r="C11" s="60">
        <v>232211</v>
      </c>
      <c r="D11" s="61">
        <v>230518</v>
      </c>
      <c r="E11" s="61">
        <v>462729</v>
      </c>
      <c r="F11" s="62">
        <f>E11/$E$7</f>
        <v>7.1204566654961554E-2</v>
      </c>
      <c r="G11" s="60">
        <v>213695</v>
      </c>
      <c r="H11" s="61">
        <v>212191</v>
      </c>
      <c r="I11" s="61">
        <v>425886</v>
      </c>
      <c r="J11" s="62">
        <f>IFERROR((E11/I11-1),"")</f>
        <v>8.6509065806342544E-2</v>
      </c>
      <c r="K11" s="60">
        <v>2321013</v>
      </c>
      <c r="L11" s="61">
        <v>2263197</v>
      </c>
      <c r="M11" s="61">
        <v>4584210</v>
      </c>
      <c r="N11" s="62">
        <f>M11/$M$7</f>
        <v>7.311669496034047E-2</v>
      </c>
      <c r="O11" s="61">
        <v>1997569</v>
      </c>
      <c r="P11" s="61">
        <v>1951433</v>
      </c>
      <c r="Q11" s="61">
        <v>3949002</v>
      </c>
      <c r="R11" s="62">
        <f>IFERROR((M11/Q11-1),"")</f>
        <v>0.16085279268027719</v>
      </c>
    </row>
    <row r="12" spans="1:18" s="83" customFormat="1" ht="17.45" customHeight="1" x14ac:dyDescent="0.25">
      <c r="A12" s="197" t="s">
        <v>527</v>
      </c>
      <c r="B12" s="59" t="s">
        <v>52</v>
      </c>
      <c r="C12" s="60">
        <v>118727</v>
      </c>
      <c r="D12" s="61">
        <v>118416</v>
      </c>
      <c r="E12" s="61">
        <v>237143</v>
      </c>
      <c r="F12" s="62">
        <f>E12/$E$7</f>
        <v>3.6491476761252369E-2</v>
      </c>
      <c r="G12" s="60">
        <v>115318</v>
      </c>
      <c r="H12" s="61">
        <v>113414</v>
      </c>
      <c r="I12" s="61">
        <v>228732</v>
      </c>
      <c r="J12" s="62">
        <f>IFERROR((E12/I12-1),"")</f>
        <v>3.6772292464543721E-2</v>
      </c>
      <c r="K12" s="60">
        <v>1174286</v>
      </c>
      <c r="L12" s="61">
        <v>1148637</v>
      </c>
      <c r="M12" s="61">
        <v>2322923</v>
      </c>
      <c r="N12" s="62">
        <f>M12/$M$7</f>
        <v>3.7049884801821684E-2</v>
      </c>
      <c r="O12" s="61">
        <v>1067595</v>
      </c>
      <c r="P12" s="61">
        <v>1046470</v>
      </c>
      <c r="Q12" s="61">
        <v>2114065</v>
      </c>
      <c r="R12" s="62">
        <f>IFERROR((M12/Q12-1),"")</f>
        <v>9.8794502534217177E-2</v>
      </c>
    </row>
    <row r="13" spans="1:18" s="83" customFormat="1" ht="17.45" customHeight="1" x14ac:dyDescent="0.25">
      <c r="A13" s="197" t="s">
        <v>526</v>
      </c>
      <c r="B13" s="59" t="s">
        <v>53</v>
      </c>
      <c r="C13" s="60">
        <v>100996</v>
      </c>
      <c r="D13" s="61">
        <v>99543</v>
      </c>
      <c r="E13" s="61">
        <v>200539</v>
      </c>
      <c r="F13" s="62">
        <f>E13/$E$7</f>
        <v>3.0858866836570294E-2</v>
      </c>
      <c r="G13" s="60">
        <v>89207</v>
      </c>
      <c r="H13" s="61">
        <v>87611</v>
      </c>
      <c r="I13" s="61">
        <v>176818</v>
      </c>
      <c r="J13" s="62">
        <f>IFERROR((E13/I13-1),"")</f>
        <v>0.13415489373253853</v>
      </c>
      <c r="K13" s="60">
        <v>1005139</v>
      </c>
      <c r="L13" s="61">
        <v>992294</v>
      </c>
      <c r="M13" s="61">
        <v>1997433</v>
      </c>
      <c r="N13" s="62">
        <f>M13/$M$7</f>
        <v>3.1858422577656295E-2</v>
      </c>
      <c r="O13" s="61">
        <v>897314</v>
      </c>
      <c r="P13" s="61">
        <v>888102</v>
      </c>
      <c r="Q13" s="61">
        <v>1785416</v>
      </c>
      <c r="R13" s="62">
        <f>IFERROR((M13/Q13-1),"")</f>
        <v>0.1187493558924082</v>
      </c>
    </row>
    <row r="14" spans="1:18" s="83" customFormat="1" ht="17.45" customHeight="1" x14ac:dyDescent="0.25">
      <c r="A14" s="197" t="s">
        <v>397</v>
      </c>
      <c r="B14" s="59" t="s">
        <v>54</v>
      </c>
      <c r="C14" s="60">
        <v>88417</v>
      </c>
      <c r="D14" s="61">
        <v>85774</v>
      </c>
      <c r="E14" s="61">
        <v>174191</v>
      </c>
      <c r="F14" s="62">
        <f>E14/$E$7</f>
        <v>2.6804446382643857E-2</v>
      </c>
      <c r="G14" s="60">
        <v>90033</v>
      </c>
      <c r="H14" s="61">
        <v>88279</v>
      </c>
      <c r="I14" s="61">
        <v>178312</v>
      </c>
      <c r="J14" s="62">
        <f>IFERROR((E14/I14-1),"")</f>
        <v>-2.3111175916371351E-2</v>
      </c>
      <c r="K14" s="60">
        <v>975041</v>
      </c>
      <c r="L14" s="61">
        <v>956635</v>
      </c>
      <c r="M14" s="61">
        <v>1931676</v>
      </c>
      <c r="N14" s="62">
        <f>M14/$M$7</f>
        <v>3.0809619291919579E-2</v>
      </c>
      <c r="O14" s="61">
        <v>786432</v>
      </c>
      <c r="P14" s="61">
        <v>768721</v>
      </c>
      <c r="Q14" s="61">
        <v>1555153</v>
      </c>
      <c r="R14" s="62">
        <f>IFERROR((M14/Q14-1),"")</f>
        <v>0.24211315542586487</v>
      </c>
    </row>
    <row r="15" spans="1:18" s="83" customFormat="1" ht="17.45" customHeight="1" x14ac:dyDescent="0.25">
      <c r="A15" s="197" t="s">
        <v>525</v>
      </c>
      <c r="B15" s="59" t="s">
        <v>55</v>
      </c>
      <c r="C15" s="60">
        <v>87125</v>
      </c>
      <c r="D15" s="61">
        <v>87864</v>
      </c>
      <c r="E15" s="61">
        <v>174989</v>
      </c>
      <c r="F15" s="62">
        <f>E15/$E$7</f>
        <v>2.6927242326253743E-2</v>
      </c>
      <c r="G15" s="60">
        <v>74608</v>
      </c>
      <c r="H15" s="61">
        <v>74111</v>
      </c>
      <c r="I15" s="61">
        <v>148719</v>
      </c>
      <c r="J15" s="62">
        <f>IFERROR((E15/I15-1),"")</f>
        <v>0.17664185477309546</v>
      </c>
      <c r="K15" s="60">
        <v>788611</v>
      </c>
      <c r="L15" s="61">
        <v>768655</v>
      </c>
      <c r="M15" s="61">
        <v>1557266</v>
      </c>
      <c r="N15" s="62">
        <f>M15/$M$7</f>
        <v>2.4837898589748195E-2</v>
      </c>
      <c r="O15" s="61">
        <v>667148</v>
      </c>
      <c r="P15" s="61">
        <v>648640</v>
      </c>
      <c r="Q15" s="61">
        <v>1315788</v>
      </c>
      <c r="R15" s="62">
        <f>IFERROR((M15/Q15-1),"")</f>
        <v>0.18352348554630371</v>
      </c>
    </row>
    <row r="16" spans="1:18" s="83" customFormat="1" ht="17.45" customHeight="1" x14ac:dyDescent="0.25">
      <c r="A16" s="197" t="s">
        <v>524</v>
      </c>
      <c r="B16" s="59" t="s">
        <v>56</v>
      </c>
      <c r="C16" s="60">
        <v>80284</v>
      </c>
      <c r="D16" s="61">
        <v>79427</v>
      </c>
      <c r="E16" s="61">
        <v>159711</v>
      </c>
      <c r="F16" s="62">
        <f>E16/$E$7</f>
        <v>2.4576269360750171E-2</v>
      </c>
      <c r="G16" s="60">
        <v>77191</v>
      </c>
      <c r="H16" s="61">
        <v>76366</v>
      </c>
      <c r="I16" s="61">
        <v>153557</v>
      </c>
      <c r="J16" s="62">
        <f>IFERROR((E16/I16-1),"")</f>
        <v>4.0076323449924178E-2</v>
      </c>
      <c r="K16" s="60">
        <v>782222</v>
      </c>
      <c r="L16" s="61">
        <v>753362</v>
      </c>
      <c r="M16" s="61">
        <v>1535584</v>
      </c>
      <c r="N16" s="62">
        <f>M16/$M$7</f>
        <v>2.4492077569304084E-2</v>
      </c>
      <c r="O16" s="61">
        <v>748227</v>
      </c>
      <c r="P16" s="61">
        <v>720079</v>
      </c>
      <c r="Q16" s="61">
        <v>1468306</v>
      </c>
      <c r="R16" s="62">
        <f>IFERROR((M16/Q16-1),"")</f>
        <v>4.5820149205955785E-2</v>
      </c>
    </row>
    <row r="17" spans="1:18" s="83" customFormat="1" ht="17.45" customHeight="1" x14ac:dyDescent="0.25">
      <c r="A17" s="197" t="s">
        <v>523</v>
      </c>
      <c r="B17" s="59" t="s">
        <v>57</v>
      </c>
      <c r="C17" s="60">
        <v>52684</v>
      </c>
      <c r="D17" s="61">
        <v>52714</v>
      </c>
      <c r="E17" s="61">
        <v>105398</v>
      </c>
      <c r="F17" s="62">
        <f>E17/$E$7</f>
        <v>1.6218605093477258E-2</v>
      </c>
      <c r="G17" s="60">
        <v>51179</v>
      </c>
      <c r="H17" s="61">
        <v>51850</v>
      </c>
      <c r="I17" s="61">
        <v>103029</v>
      </c>
      <c r="J17" s="62">
        <f>IFERROR((E17/I17-1),"")</f>
        <v>2.2993526094594818E-2</v>
      </c>
      <c r="K17" s="60">
        <v>478863</v>
      </c>
      <c r="L17" s="61">
        <v>489819</v>
      </c>
      <c r="M17" s="61">
        <v>968682</v>
      </c>
      <c r="N17" s="62">
        <f>M17/$M$7</f>
        <v>1.5450170543577309E-2</v>
      </c>
      <c r="O17" s="61">
        <v>473716</v>
      </c>
      <c r="P17" s="61">
        <v>482838</v>
      </c>
      <c r="Q17" s="61">
        <v>956554</v>
      </c>
      <c r="R17" s="62">
        <f>IFERROR((M17/Q17-1),"")</f>
        <v>1.2678845104405978E-2</v>
      </c>
    </row>
    <row r="18" spans="1:18" s="83" customFormat="1" ht="17.45" customHeight="1" x14ac:dyDescent="0.25">
      <c r="A18" s="197" t="s">
        <v>522</v>
      </c>
      <c r="B18" s="59" t="s">
        <v>94</v>
      </c>
      <c r="C18" s="60">
        <v>48540</v>
      </c>
      <c r="D18" s="61">
        <v>47539</v>
      </c>
      <c r="E18" s="61">
        <v>96079</v>
      </c>
      <c r="F18" s="62">
        <f>E18/$E$7</f>
        <v>1.4784600834704658E-2</v>
      </c>
      <c r="G18" s="60">
        <v>46089</v>
      </c>
      <c r="H18" s="61">
        <v>41257</v>
      </c>
      <c r="I18" s="61">
        <v>87346</v>
      </c>
      <c r="J18" s="62">
        <f>IFERROR((E18/I18-1),"")</f>
        <v>9.9981682046115461E-2</v>
      </c>
      <c r="K18" s="60">
        <v>450281</v>
      </c>
      <c r="L18" s="61">
        <v>423102</v>
      </c>
      <c r="M18" s="61">
        <v>873383</v>
      </c>
      <c r="N18" s="62">
        <f>M18/$M$7</f>
        <v>1.3930181731322747E-2</v>
      </c>
      <c r="O18" s="61">
        <v>394785</v>
      </c>
      <c r="P18" s="61">
        <v>363091</v>
      </c>
      <c r="Q18" s="61">
        <v>757876</v>
      </c>
      <c r="R18" s="62">
        <f>IFERROR((M18/Q18-1),"")</f>
        <v>0.15240883732958954</v>
      </c>
    </row>
    <row r="19" spans="1:18" s="83" customFormat="1" ht="17.45" customHeight="1" x14ac:dyDescent="0.25">
      <c r="A19" s="197" t="s">
        <v>521</v>
      </c>
      <c r="B19" s="59" t="s">
        <v>96</v>
      </c>
      <c r="C19" s="60">
        <v>44699</v>
      </c>
      <c r="D19" s="61">
        <v>44796</v>
      </c>
      <c r="E19" s="61">
        <v>89495</v>
      </c>
      <c r="F19" s="62">
        <f>E19/$E$7</f>
        <v>1.37714573601088E-2</v>
      </c>
      <c r="G19" s="60">
        <v>41514</v>
      </c>
      <c r="H19" s="61">
        <v>40990</v>
      </c>
      <c r="I19" s="61">
        <v>82504</v>
      </c>
      <c r="J19" s="62">
        <f>IFERROR((E19/I19-1),"")</f>
        <v>8.4735285561912121E-2</v>
      </c>
      <c r="K19" s="60">
        <v>423634</v>
      </c>
      <c r="L19" s="61">
        <v>411374</v>
      </c>
      <c r="M19" s="61">
        <v>835008</v>
      </c>
      <c r="N19" s="62">
        <f>M19/$M$7</f>
        <v>1.331811265745766E-2</v>
      </c>
      <c r="O19" s="61">
        <v>384062</v>
      </c>
      <c r="P19" s="61">
        <v>377011</v>
      </c>
      <c r="Q19" s="61">
        <v>761073</v>
      </c>
      <c r="R19" s="62">
        <f>IFERROR((M19/Q19-1),"")</f>
        <v>9.7145740290353277E-2</v>
      </c>
    </row>
    <row r="20" spans="1:18" s="83" customFormat="1" ht="17.45" customHeight="1" x14ac:dyDescent="0.25">
      <c r="A20" s="197" t="s">
        <v>423</v>
      </c>
      <c r="B20" s="59" t="s">
        <v>58</v>
      </c>
      <c r="C20" s="60">
        <v>30530</v>
      </c>
      <c r="D20" s="61">
        <v>29931</v>
      </c>
      <c r="E20" s="61">
        <v>60461</v>
      </c>
      <c r="F20" s="62">
        <f>E20/$E$7</f>
        <v>9.3037162238062254E-3</v>
      </c>
      <c r="G20" s="60">
        <v>8825</v>
      </c>
      <c r="H20" s="61">
        <v>8697</v>
      </c>
      <c r="I20" s="61">
        <v>17522</v>
      </c>
      <c r="J20" s="62">
        <f>IFERROR((E20/I20-1),"")</f>
        <v>2.4505764182170986</v>
      </c>
      <c r="K20" s="60">
        <v>212875</v>
      </c>
      <c r="L20" s="61">
        <v>208276</v>
      </c>
      <c r="M20" s="61">
        <v>421151</v>
      </c>
      <c r="N20" s="62">
        <f>M20/$M$7</f>
        <v>6.7172248215597351E-3</v>
      </c>
      <c r="O20" s="61">
        <v>80449</v>
      </c>
      <c r="P20" s="61">
        <v>78185</v>
      </c>
      <c r="Q20" s="61">
        <v>158634</v>
      </c>
      <c r="R20" s="62">
        <f>IFERROR((M20/Q20-1),"")</f>
        <v>1.6548596139541334</v>
      </c>
    </row>
    <row r="21" spans="1:18" s="83" customFormat="1" ht="17.45" customHeight="1" x14ac:dyDescent="0.25">
      <c r="A21" s="197" t="s">
        <v>520</v>
      </c>
      <c r="B21" s="59" t="s">
        <v>59</v>
      </c>
      <c r="C21" s="60">
        <v>17793</v>
      </c>
      <c r="D21" s="61">
        <v>18274</v>
      </c>
      <c r="E21" s="61">
        <v>36067</v>
      </c>
      <c r="F21" s="62">
        <f>E21/$E$7</f>
        <v>5.5499765641325669E-3</v>
      </c>
      <c r="G21" s="60">
        <v>16869</v>
      </c>
      <c r="H21" s="61">
        <v>16905</v>
      </c>
      <c r="I21" s="61">
        <v>33774</v>
      </c>
      <c r="J21" s="62">
        <f>IFERROR((E21/I21-1),"")</f>
        <v>6.7892461656895886E-2</v>
      </c>
      <c r="K21" s="60">
        <v>192051</v>
      </c>
      <c r="L21" s="61">
        <v>188408</v>
      </c>
      <c r="M21" s="61">
        <v>380459</v>
      </c>
      <c r="N21" s="62">
        <f>M21/$M$7</f>
        <v>6.0682003328634982E-3</v>
      </c>
      <c r="O21" s="61">
        <v>164472</v>
      </c>
      <c r="P21" s="61">
        <v>160076</v>
      </c>
      <c r="Q21" s="61">
        <v>324548</v>
      </c>
      <c r="R21" s="62">
        <f>IFERROR((M21/Q21-1),"")</f>
        <v>0.17227343875174084</v>
      </c>
    </row>
    <row r="22" spans="1:18" s="83" customFormat="1" ht="17.45" customHeight="1" x14ac:dyDescent="0.25">
      <c r="A22" s="197" t="s">
        <v>519</v>
      </c>
      <c r="B22" s="59" t="s">
        <v>98</v>
      </c>
      <c r="C22" s="60">
        <v>20881</v>
      </c>
      <c r="D22" s="61">
        <v>20645</v>
      </c>
      <c r="E22" s="61">
        <v>41526</v>
      </c>
      <c r="F22" s="62">
        <f>E22/$E$7</f>
        <v>6.3900054565716293E-3</v>
      </c>
      <c r="G22" s="60">
        <v>16570</v>
      </c>
      <c r="H22" s="61">
        <v>16365</v>
      </c>
      <c r="I22" s="61">
        <v>32935</v>
      </c>
      <c r="J22" s="62">
        <f>IFERROR((E22/I22-1),"")</f>
        <v>0.26084712312129943</v>
      </c>
      <c r="K22" s="60">
        <v>190569</v>
      </c>
      <c r="L22" s="61">
        <v>184809</v>
      </c>
      <c r="M22" s="61">
        <v>375378</v>
      </c>
      <c r="N22" s="62">
        <f>M22/$M$7</f>
        <v>5.9871599950313548E-3</v>
      </c>
      <c r="O22" s="61">
        <v>167286</v>
      </c>
      <c r="P22" s="61">
        <v>163771</v>
      </c>
      <c r="Q22" s="61">
        <v>331057</v>
      </c>
      <c r="R22" s="62">
        <f>IFERROR((M22/Q22-1),"")</f>
        <v>0.1338772477247121</v>
      </c>
    </row>
    <row r="23" spans="1:18" s="83" customFormat="1" ht="17.45" customHeight="1" x14ac:dyDescent="0.25">
      <c r="A23" s="197" t="s">
        <v>518</v>
      </c>
      <c r="B23" s="59" t="s">
        <v>60</v>
      </c>
      <c r="C23" s="60">
        <v>17366</v>
      </c>
      <c r="D23" s="61">
        <v>16645</v>
      </c>
      <c r="E23" s="61">
        <v>34011</v>
      </c>
      <c r="F23" s="62">
        <f>E23/$E$7</f>
        <v>5.2336000477642367E-3</v>
      </c>
      <c r="G23" s="60">
        <v>16686</v>
      </c>
      <c r="H23" s="61">
        <v>15574</v>
      </c>
      <c r="I23" s="61">
        <v>32260</v>
      </c>
      <c r="J23" s="62">
        <f>IFERROR((E23/I23-1),"")</f>
        <v>5.4277743335399808E-2</v>
      </c>
      <c r="K23" s="60">
        <v>159411</v>
      </c>
      <c r="L23" s="61">
        <v>152529</v>
      </c>
      <c r="M23" s="61">
        <v>311940</v>
      </c>
      <c r="N23" s="62">
        <f>M23/$M$7</f>
        <v>4.9753440234912034E-3</v>
      </c>
      <c r="O23" s="61">
        <v>153512</v>
      </c>
      <c r="P23" s="61">
        <v>146804</v>
      </c>
      <c r="Q23" s="61">
        <v>300316</v>
      </c>
      <c r="R23" s="62">
        <f>IFERROR((M23/Q23-1),"")</f>
        <v>3.8705896455733191E-2</v>
      </c>
    </row>
    <row r="24" spans="1:18" s="83" customFormat="1" ht="17.45" customHeight="1" x14ac:dyDescent="0.25">
      <c r="A24" s="197" t="s">
        <v>517</v>
      </c>
      <c r="B24" s="59" t="s">
        <v>62</v>
      </c>
      <c r="C24" s="60">
        <v>13885</v>
      </c>
      <c r="D24" s="61">
        <v>13718</v>
      </c>
      <c r="E24" s="61">
        <v>27603</v>
      </c>
      <c r="F24" s="62">
        <f>E24/$E$7</f>
        <v>4.2475393877991303E-3</v>
      </c>
      <c r="G24" s="60">
        <v>14690</v>
      </c>
      <c r="H24" s="61">
        <v>14476</v>
      </c>
      <c r="I24" s="61">
        <v>29166</v>
      </c>
      <c r="J24" s="62">
        <f>IFERROR((E24/I24-1),"")</f>
        <v>-5.3589796338202045E-2</v>
      </c>
      <c r="K24" s="60">
        <v>138498</v>
      </c>
      <c r="L24" s="61">
        <v>134662</v>
      </c>
      <c r="M24" s="61">
        <v>273160</v>
      </c>
      <c r="N24" s="62">
        <f>M24/$M$7</f>
        <v>4.3568153281299512E-3</v>
      </c>
      <c r="O24" s="61">
        <v>136285</v>
      </c>
      <c r="P24" s="61">
        <v>135290</v>
      </c>
      <c r="Q24" s="61">
        <v>271575</v>
      </c>
      <c r="R24" s="62">
        <f>IFERROR((M24/Q24-1),"")</f>
        <v>5.8363251403847904E-3</v>
      </c>
    </row>
    <row r="25" spans="1:18" s="83" customFormat="1" ht="17.45" customHeight="1" x14ac:dyDescent="0.25">
      <c r="A25" s="197" t="s">
        <v>64</v>
      </c>
      <c r="B25" s="59" t="s">
        <v>64</v>
      </c>
      <c r="C25" s="60">
        <v>15702</v>
      </c>
      <c r="D25" s="61">
        <v>15310</v>
      </c>
      <c r="E25" s="61">
        <v>31012</v>
      </c>
      <c r="F25" s="62">
        <f>E25/$E$7</f>
        <v>4.7721150416413661E-3</v>
      </c>
      <c r="G25" s="60">
        <v>15493</v>
      </c>
      <c r="H25" s="61">
        <v>14865</v>
      </c>
      <c r="I25" s="61">
        <v>30358</v>
      </c>
      <c r="J25" s="62">
        <f>IFERROR((E25/I25-1),"")</f>
        <v>2.1542921141050053E-2</v>
      </c>
      <c r="K25" s="60">
        <v>137456</v>
      </c>
      <c r="L25" s="61">
        <v>134899</v>
      </c>
      <c r="M25" s="61">
        <v>272355</v>
      </c>
      <c r="N25" s="62">
        <f>M25/$M$7</f>
        <v>4.3439758335511525E-3</v>
      </c>
      <c r="O25" s="61">
        <v>141577</v>
      </c>
      <c r="P25" s="61">
        <v>136943</v>
      </c>
      <c r="Q25" s="61">
        <v>278520</v>
      </c>
      <c r="R25" s="62">
        <f>IFERROR((M25/Q25-1),"")</f>
        <v>-2.2134855665661313E-2</v>
      </c>
    </row>
    <row r="26" spans="1:18" s="83" customFormat="1" ht="17.45" customHeight="1" x14ac:dyDescent="0.25">
      <c r="A26" s="197" t="s">
        <v>468</v>
      </c>
      <c r="B26" s="59" t="s">
        <v>61</v>
      </c>
      <c r="C26" s="60">
        <v>14631</v>
      </c>
      <c r="D26" s="61">
        <v>14810</v>
      </c>
      <c r="E26" s="61">
        <v>29441</v>
      </c>
      <c r="F26" s="62">
        <f>E26/$E$7</f>
        <v>4.5303701451361884E-3</v>
      </c>
      <c r="G26" s="60">
        <v>11445</v>
      </c>
      <c r="H26" s="61">
        <v>12039</v>
      </c>
      <c r="I26" s="61">
        <v>23484</v>
      </c>
      <c r="J26" s="62">
        <f>IFERROR((E26/I26-1),"")</f>
        <v>0.25366206779083633</v>
      </c>
      <c r="K26" s="60">
        <v>134253</v>
      </c>
      <c r="L26" s="61">
        <v>136380</v>
      </c>
      <c r="M26" s="61">
        <v>270633</v>
      </c>
      <c r="N26" s="62">
        <f>M26/$M$7</f>
        <v>4.3165104799304183E-3</v>
      </c>
      <c r="O26" s="61">
        <v>107577</v>
      </c>
      <c r="P26" s="61">
        <v>109360</v>
      </c>
      <c r="Q26" s="61">
        <v>216937</v>
      </c>
      <c r="R26" s="62">
        <f>IFERROR((M26/Q26-1),"")</f>
        <v>0.24751886492391795</v>
      </c>
    </row>
    <row r="27" spans="1:18" s="83" customFormat="1" ht="17.45" customHeight="1" x14ac:dyDescent="0.25">
      <c r="A27" s="197" t="s">
        <v>516</v>
      </c>
      <c r="B27" s="59" t="s">
        <v>63</v>
      </c>
      <c r="C27" s="60">
        <v>14967</v>
      </c>
      <c r="D27" s="61">
        <v>14419</v>
      </c>
      <c r="E27" s="61">
        <v>29386</v>
      </c>
      <c r="F27" s="62">
        <f>E27/$E$7</f>
        <v>4.5219067655640783E-3</v>
      </c>
      <c r="G27" s="60">
        <v>13254</v>
      </c>
      <c r="H27" s="61">
        <v>12991</v>
      </c>
      <c r="I27" s="61">
        <v>26245</v>
      </c>
      <c r="J27" s="62">
        <f>IFERROR((E27/I27-1),"")</f>
        <v>0.11967993903600682</v>
      </c>
      <c r="K27" s="60">
        <v>136277</v>
      </c>
      <c r="L27" s="61">
        <v>133379</v>
      </c>
      <c r="M27" s="61">
        <v>269656</v>
      </c>
      <c r="N27" s="62">
        <f>M27/$M$7</f>
        <v>4.3009276399260882E-3</v>
      </c>
      <c r="O27" s="61">
        <v>116591</v>
      </c>
      <c r="P27" s="61">
        <v>115387</v>
      </c>
      <c r="Q27" s="61">
        <v>231978</v>
      </c>
      <c r="R27" s="62">
        <f>IFERROR((M27/Q27-1),"")</f>
        <v>0.16242057436481039</v>
      </c>
    </row>
    <row r="28" spans="1:18" s="83" customFormat="1" ht="17.45" customHeight="1" x14ac:dyDescent="0.25">
      <c r="A28" s="197" t="s">
        <v>515</v>
      </c>
      <c r="B28" s="59" t="s">
        <v>102</v>
      </c>
      <c r="C28" s="60">
        <v>10385</v>
      </c>
      <c r="D28" s="61">
        <v>10215</v>
      </c>
      <c r="E28" s="61">
        <v>20600</v>
      </c>
      <c r="F28" s="62">
        <f>E28/$E$7</f>
        <v>3.1699203488266526E-3</v>
      </c>
      <c r="G28" s="60">
        <v>7457</v>
      </c>
      <c r="H28" s="61">
        <v>7153</v>
      </c>
      <c r="I28" s="61">
        <v>14610</v>
      </c>
      <c r="J28" s="62">
        <f>IFERROR((E28/I28-1),"")</f>
        <v>0.40999315537303227</v>
      </c>
      <c r="K28" s="60">
        <v>110601</v>
      </c>
      <c r="L28" s="61">
        <v>104494</v>
      </c>
      <c r="M28" s="61">
        <v>215095</v>
      </c>
      <c r="N28" s="62">
        <f>M28/$M$7</f>
        <v>3.430697001772265E-3</v>
      </c>
      <c r="O28" s="61">
        <v>71051</v>
      </c>
      <c r="P28" s="61">
        <v>67541</v>
      </c>
      <c r="Q28" s="61">
        <v>138592</v>
      </c>
      <c r="R28" s="62">
        <f>IFERROR((M28/Q28-1),"")</f>
        <v>0.552001558531517</v>
      </c>
    </row>
    <row r="29" spans="1:18" s="83" customFormat="1" ht="17.45" customHeight="1" x14ac:dyDescent="0.25">
      <c r="A29" s="197" t="s">
        <v>514</v>
      </c>
      <c r="B29" s="59" t="s">
        <v>65</v>
      </c>
      <c r="C29" s="60">
        <v>10582</v>
      </c>
      <c r="D29" s="61">
        <v>10410</v>
      </c>
      <c r="E29" s="61">
        <v>20992</v>
      </c>
      <c r="F29" s="62">
        <f>E29/$E$7</f>
        <v>3.2302411632315091E-3</v>
      </c>
      <c r="G29" s="60">
        <v>9284</v>
      </c>
      <c r="H29" s="61">
        <v>9760</v>
      </c>
      <c r="I29" s="61">
        <v>19044</v>
      </c>
      <c r="J29" s="62">
        <f>IFERROR((E29/I29-1),"")</f>
        <v>0.10228943499264864</v>
      </c>
      <c r="K29" s="60">
        <v>107841</v>
      </c>
      <c r="L29" s="61">
        <v>105086</v>
      </c>
      <c r="M29" s="61">
        <v>212927</v>
      </c>
      <c r="N29" s="62">
        <f>M29/$M$7</f>
        <v>3.3961180896643949E-3</v>
      </c>
      <c r="O29" s="61">
        <v>93639</v>
      </c>
      <c r="P29" s="61">
        <v>91560</v>
      </c>
      <c r="Q29" s="61">
        <v>185199</v>
      </c>
      <c r="R29" s="62">
        <f>IFERROR((M29/Q29-1),"")</f>
        <v>0.14972003088569585</v>
      </c>
    </row>
    <row r="30" spans="1:18" s="83" customFormat="1" ht="17.45" customHeight="1" x14ac:dyDescent="0.25">
      <c r="A30" s="197" t="s">
        <v>513</v>
      </c>
      <c r="B30" s="59" t="s">
        <v>110</v>
      </c>
      <c r="C30" s="60">
        <v>10604</v>
      </c>
      <c r="D30" s="61">
        <v>10790</v>
      </c>
      <c r="E30" s="61">
        <v>21394</v>
      </c>
      <c r="F30" s="62">
        <f>E30/$E$7</f>
        <v>3.2921007739222042E-3</v>
      </c>
      <c r="G30" s="60">
        <v>9563</v>
      </c>
      <c r="H30" s="61">
        <v>9568</v>
      </c>
      <c r="I30" s="61">
        <v>19131</v>
      </c>
      <c r="J30" s="62">
        <f>IFERROR((E30/I30-1),"")</f>
        <v>0.11828968689561448</v>
      </c>
      <c r="K30" s="60">
        <v>93040</v>
      </c>
      <c r="L30" s="61">
        <v>91324</v>
      </c>
      <c r="M30" s="61">
        <v>184364</v>
      </c>
      <c r="N30" s="62">
        <f>M30/$M$7</f>
        <v>2.9405473025162919E-3</v>
      </c>
      <c r="O30" s="61">
        <v>86355</v>
      </c>
      <c r="P30" s="61">
        <v>85294</v>
      </c>
      <c r="Q30" s="61">
        <v>171649</v>
      </c>
      <c r="R30" s="62">
        <f>IFERROR((M30/Q30-1),"")</f>
        <v>7.4075584477625744E-2</v>
      </c>
    </row>
    <row r="31" spans="1:18" s="83" customFormat="1" ht="17.45" customHeight="1" x14ac:dyDescent="0.25">
      <c r="A31" s="197" t="s">
        <v>400</v>
      </c>
      <c r="B31" s="59" t="s">
        <v>66</v>
      </c>
      <c r="C31" s="60">
        <v>7111</v>
      </c>
      <c r="D31" s="61">
        <v>7241</v>
      </c>
      <c r="E31" s="61">
        <v>14352</v>
      </c>
      <c r="F31" s="62">
        <f>E31/$E$7</f>
        <v>2.2084804294349573E-3</v>
      </c>
      <c r="G31" s="60">
        <v>5446</v>
      </c>
      <c r="H31" s="61">
        <v>5300</v>
      </c>
      <c r="I31" s="61">
        <v>10746</v>
      </c>
      <c r="J31" s="62">
        <f>IFERROR((E31/I31-1),"")</f>
        <v>0.33556672250139585</v>
      </c>
      <c r="K31" s="60">
        <v>62635</v>
      </c>
      <c r="L31" s="61">
        <v>61251</v>
      </c>
      <c r="M31" s="61">
        <v>123886</v>
      </c>
      <c r="N31" s="62">
        <f>M31/$M$7</f>
        <v>1.9759423917876232E-3</v>
      </c>
      <c r="O31" s="61">
        <v>54313</v>
      </c>
      <c r="P31" s="61">
        <v>52387</v>
      </c>
      <c r="Q31" s="61">
        <v>106700</v>
      </c>
      <c r="R31" s="62">
        <f>IFERROR((M31/Q31-1),"")</f>
        <v>0.16106841611996248</v>
      </c>
    </row>
    <row r="32" spans="1:18" s="83" customFormat="1" ht="17.45" customHeight="1" x14ac:dyDescent="0.25">
      <c r="A32" s="197" t="s">
        <v>419</v>
      </c>
      <c r="B32" s="59" t="s">
        <v>67</v>
      </c>
      <c r="C32" s="60">
        <v>8364</v>
      </c>
      <c r="D32" s="61">
        <v>8293</v>
      </c>
      <c r="E32" s="61">
        <v>16657</v>
      </c>
      <c r="F32" s="62">
        <f>E32/$E$7</f>
        <v>2.5631729733206579E-3</v>
      </c>
      <c r="G32" s="60">
        <v>5815</v>
      </c>
      <c r="H32" s="61">
        <v>5582</v>
      </c>
      <c r="I32" s="61">
        <v>11397</v>
      </c>
      <c r="J32" s="62">
        <f>IFERROR((E32/I32-1),"")</f>
        <v>0.46152496270948484</v>
      </c>
      <c r="K32" s="60">
        <v>61445</v>
      </c>
      <c r="L32" s="61">
        <v>60909</v>
      </c>
      <c r="M32" s="61">
        <v>122354</v>
      </c>
      <c r="N32" s="62">
        <f>M32/$M$7</f>
        <v>1.9515074778811395E-3</v>
      </c>
      <c r="O32" s="61">
        <v>53249</v>
      </c>
      <c r="P32" s="61">
        <v>51420</v>
      </c>
      <c r="Q32" s="61">
        <v>104669</v>
      </c>
      <c r="R32" s="62">
        <f>IFERROR((M32/Q32-1),"")</f>
        <v>0.16896120150187732</v>
      </c>
    </row>
    <row r="33" spans="1:18" s="83" customFormat="1" ht="17.45" customHeight="1" x14ac:dyDescent="0.25">
      <c r="A33" s="197" t="s">
        <v>512</v>
      </c>
      <c r="B33" s="59" t="s">
        <v>70</v>
      </c>
      <c r="C33" s="60">
        <v>6292</v>
      </c>
      <c r="D33" s="61">
        <v>6239</v>
      </c>
      <c r="E33" s="61">
        <v>12531</v>
      </c>
      <c r="F33" s="62">
        <f>E33/$E$7</f>
        <v>1.9282656257838243E-3</v>
      </c>
      <c r="G33" s="60">
        <v>5240</v>
      </c>
      <c r="H33" s="61">
        <v>4952</v>
      </c>
      <c r="I33" s="61">
        <v>10192</v>
      </c>
      <c r="J33" s="62">
        <f>IFERROR((E33/I33-1),"")</f>
        <v>0.22949372056514905</v>
      </c>
      <c r="K33" s="60">
        <v>59679</v>
      </c>
      <c r="L33" s="61">
        <v>56331</v>
      </c>
      <c r="M33" s="61">
        <v>116010</v>
      </c>
      <c r="N33" s="62">
        <f>M33/$M$7</f>
        <v>1.8503226907905831E-3</v>
      </c>
      <c r="O33" s="61">
        <v>50777</v>
      </c>
      <c r="P33" s="61">
        <v>47977</v>
      </c>
      <c r="Q33" s="61">
        <v>98754</v>
      </c>
      <c r="R33" s="62">
        <f>IFERROR((M33/Q33-1),"")</f>
        <v>0.17473722583389018</v>
      </c>
    </row>
    <row r="34" spans="1:18" s="83" customFormat="1" ht="17.45" customHeight="1" x14ac:dyDescent="0.25">
      <c r="A34" s="197" t="s">
        <v>463</v>
      </c>
      <c r="B34" s="59" t="s">
        <v>97</v>
      </c>
      <c r="C34" s="60">
        <v>5950</v>
      </c>
      <c r="D34" s="61">
        <v>6173</v>
      </c>
      <c r="E34" s="61">
        <v>12123</v>
      </c>
      <c r="F34" s="62">
        <f>E34/$E$7</f>
        <v>1.8654827373216266E-3</v>
      </c>
      <c r="G34" s="60">
        <v>5807</v>
      </c>
      <c r="H34" s="61">
        <v>5847</v>
      </c>
      <c r="I34" s="61">
        <v>11654</v>
      </c>
      <c r="J34" s="62">
        <f>IFERROR((E34/I34-1),"")</f>
        <v>4.0243693152565596E-2</v>
      </c>
      <c r="K34" s="60">
        <v>56945</v>
      </c>
      <c r="L34" s="61">
        <v>56887</v>
      </c>
      <c r="M34" s="61">
        <v>113832</v>
      </c>
      <c r="N34" s="62">
        <f>M34/$M$7</f>
        <v>1.8155842818556474E-3</v>
      </c>
      <c r="O34" s="61">
        <v>49578</v>
      </c>
      <c r="P34" s="61">
        <v>49654</v>
      </c>
      <c r="Q34" s="61">
        <v>99232</v>
      </c>
      <c r="R34" s="62">
        <f>IFERROR((M34/Q34-1),"")</f>
        <v>0.14712995807803941</v>
      </c>
    </row>
    <row r="35" spans="1:18" s="83" customFormat="1" ht="17.45" customHeight="1" x14ac:dyDescent="0.25">
      <c r="A35" s="197" t="s">
        <v>511</v>
      </c>
      <c r="B35" s="59" t="s">
        <v>68</v>
      </c>
      <c r="C35" s="60">
        <v>6075</v>
      </c>
      <c r="D35" s="61">
        <v>6409</v>
      </c>
      <c r="E35" s="61">
        <v>12484</v>
      </c>
      <c r="F35" s="62">
        <f>E35/$E$7</f>
        <v>1.9210332832403849E-3</v>
      </c>
      <c r="G35" s="60">
        <v>5412</v>
      </c>
      <c r="H35" s="61">
        <v>5531</v>
      </c>
      <c r="I35" s="61">
        <v>10943</v>
      </c>
      <c r="J35" s="62">
        <f>IFERROR((E35/I35-1),"")</f>
        <v>0.14082061591885231</v>
      </c>
      <c r="K35" s="60">
        <v>56900</v>
      </c>
      <c r="L35" s="61">
        <v>55492</v>
      </c>
      <c r="M35" s="61">
        <v>112392</v>
      </c>
      <c r="N35" s="62">
        <f>M35/$M$7</f>
        <v>1.7926167387581691E-3</v>
      </c>
      <c r="O35" s="61">
        <v>52425</v>
      </c>
      <c r="P35" s="61">
        <v>51502</v>
      </c>
      <c r="Q35" s="61">
        <v>103927</v>
      </c>
      <c r="R35" s="62">
        <f>IFERROR((M35/Q35-1),"")</f>
        <v>8.1451403388917321E-2</v>
      </c>
    </row>
    <row r="36" spans="1:18" s="83" customFormat="1" ht="17.45" customHeight="1" x14ac:dyDescent="0.25">
      <c r="A36" s="197" t="s">
        <v>510</v>
      </c>
      <c r="B36" s="59" t="s">
        <v>69</v>
      </c>
      <c r="C36" s="60">
        <v>6960</v>
      </c>
      <c r="D36" s="61">
        <v>6820</v>
      </c>
      <c r="E36" s="61">
        <v>13780</v>
      </c>
      <c r="F36" s="62">
        <f>E36/$E$7</f>
        <v>2.1204612818850133E-3</v>
      </c>
      <c r="G36" s="60">
        <v>5269</v>
      </c>
      <c r="H36" s="61">
        <v>5051</v>
      </c>
      <c r="I36" s="61">
        <v>10320</v>
      </c>
      <c r="J36" s="62">
        <f>IFERROR((E36/I36-1),"")</f>
        <v>0.33527131782945729</v>
      </c>
      <c r="K36" s="60">
        <v>54587</v>
      </c>
      <c r="L36" s="61">
        <v>53562</v>
      </c>
      <c r="M36" s="61">
        <v>108149</v>
      </c>
      <c r="N36" s="62">
        <f>M36/$M$7</f>
        <v>1.7249422350341416E-3</v>
      </c>
      <c r="O36" s="61">
        <v>46728</v>
      </c>
      <c r="P36" s="61">
        <v>45488</v>
      </c>
      <c r="Q36" s="61">
        <v>92216</v>
      </c>
      <c r="R36" s="62">
        <f>IFERROR((M36/Q36-1),"")</f>
        <v>0.17277912726641786</v>
      </c>
    </row>
    <row r="37" spans="1:18" s="83" customFormat="1" ht="17.45" customHeight="1" x14ac:dyDescent="0.25">
      <c r="A37" s="197" t="s">
        <v>509</v>
      </c>
      <c r="B37" s="59" t="s">
        <v>108</v>
      </c>
      <c r="C37" s="60">
        <v>5511</v>
      </c>
      <c r="D37" s="61">
        <v>5444</v>
      </c>
      <c r="E37" s="61">
        <v>10955</v>
      </c>
      <c r="F37" s="62">
        <f>E37/$E$7</f>
        <v>1.685751331135727E-3</v>
      </c>
      <c r="G37" s="60">
        <v>3513</v>
      </c>
      <c r="H37" s="61">
        <v>3432</v>
      </c>
      <c r="I37" s="61">
        <v>6945</v>
      </c>
      <c r="J37" s="62">
        <f>IFERROR((E37/I37-1),"")</f>
        <v>0.57739380849532029</v>
      </c>
      <c r="K37" s="60">
        <v>51216</v>
      </c>
      <c r="L37" s="61">
        <v>50316</v>
      </c>
      <c r="M37" s="61">
        <v>101532</v>
      </c>
      <c r="N37" s="62">
        <f>M37/$M$7</f>
        <v>1.6194031845646881E-3</v>
      </c>
      <c r="O37" s="61">
        <v>32217</v>
      </c>
      <c r="P37" s="61">
        <v>31515</v>
      </c>
      <c r="Q37" s="61">
        <v>63732</v>
      </c>
      <c r="R37" s="62">
        <f>IFERROR((M37/Q37-1),"")</f>
        <v>0.59310864244021833</v>
      </c>
    </row>
    <row r="38" spans="1:18" s="83" customFormat="1" ht="17.45" customHeight="1" x14ac:dyDescent="0.25">
      <c r="A38" s="197" t="s">
        <v>508</v>
      </c>
      <c r="B38" s="59" t="s">
        <v>111</v>
      </c>
      <c r="C38" s="60">
        <v>3570</v>
      </c>
      <c r="D38" s="61">
        <v>3601</v>
      </c>
      <c r="E38" s="61">
        <v>7171</v>
      </c>
      <c r="F38" s="62">
        <f>E38/$E$7</f>
        <v>1.1034708165745595E-3</v>
      </c>
      <c r="G38" s="60">
        <v>5422</v>
      </c>
      <c r="H38" s="61">
        <v>5316</v>
      </c>
      <c r="I38" s="61">
        <v>10738</v>
      </c>
      <c r="J38" s="62">
        <f>IFERROR((E38/I38-1),"")</f>
        <v>-0.33218476438815425</v>
      </c>
      <c r="K38" s="60">
        <v>39094</v>
      </c>
      <c r="L38" s="61">
        <v>38495</v>
      </c>
      <c r="M38" s="61">
        <v>77589</v>
      </c>
      <c r="N38" s="62">
        <f>M38/$M$7</f>
        <v>1.2375199315209943E-3</v>
      </c>
      <c r="O38" s="61">
        <v>38789</v>
      </c>
      <c r="P38" s="61">
        <v>37083</v>
      </c>
      <c r="Q38" s="61">
        <v>75872</v>
      </c>
      <c r="R38" s="62">
        <f>IFERROR((M38/Q38-1),"")</f>
        <v>2.2630219316744027E-2</v>
      </c>
    </row>
    <row r="39" spans="1:18" s="83" customFormat="1" ht="17.45" customHeight="1" x14ac:dyDescent="0.25">
      <c r="A39" s="197" t="s">
        <v>179</v>
      </c>
      <c r="B39" s="59" t="s">
        <v>71</v>
      </c>
      <c r="C39" s="60">
        <v>3547</v>
      </c>
      <c r="D39" s="61">
        <v>3678</v>
      </c>
      <c r="E39" s="61">
        <v>7225</v>
      </c>
      <c r="F39" s="62">
        <f>E39/$E$7</f>
        <v>1.1117803165180855E-3</v>
      </c>
      <c r="G39" s="60">
        <v>3180</v>
      </c>
      <c r="H39" s="61">
        <v>3331</v>
      </c>
      <c r="I39" s="61">
        <v>6511</v>
      </c>
      <c r="J39" s="62">
        <f>IFERROR((E39/I39-1),"")</f>
        <v>0.10966057441253274</v>
      </c>
      <c r="K39" s="60">
        <v>31763</v>
      </c>
      <c r="L39" s="61">
        <v>32604</v>
      </c>
      <c r="M39" s="61">
        <v>64367</v>
      </c>
      <c r="N39" s="62">
        <f>M39/$M$7</f>
        <v>1.0266332267745665E-3</v>
      </c>
      <c r="O39" s="61">
        <v>27653</v>
      </c>
      <c r="P39" s="61">
        <v>28890</v>
      </c>
      <c r="Q39" s="61">
        <v>56543</v>
      </c>
      <c r="R39" s="62">
        <f>IFERROR((M39/Q39-1),"")</f>
        <v>0.13837256601170789</v>
      </c>
    </row>
    <row r="40" spans="1:18" s="83" customFormat="1" ht="17.45" customHeight="1" x14ac:dyDescent="0.25">
      <c r="A40" s="197" t="s">
        <v>455</v>
      </c>
      <c r="B40" s="59" t="s">
        <v>72</v>
      </c>
      <c r="C40" s="60">
        <v>3130</v>
      </c>
      <c r="D40" s="61">
        <v>3224</v>
      </c>
      <c r="E40" s="61">
        <v>6354</v>
      </c>
      <c r="F40" s="62">
        <f>E40/$E$7</f>
        <v>9.7775116002157998E-4</v>
      </c>
      <c r="G40" s="60">
        <v>3243</v>
      </c>
      <c r="H40" s="61">
        <v>3139</v>
      </c>
      <c r="I40" s="61">
        <v>6382</v>
      </c>
      <c r="J40" s="62">
        <f>IFERROR((E40/I40-1),"")</f>
        <v>-4.3873393920401682E-3</v>
      </c>
      <c r="K40" s="60">
        <v>31210</v>
      </c>
      <c r="L40" s="61">
        <v>30118</v>
      </c>
      <c r="M40" s="61">
        <v>61328</v>
      </c>
      <c r="N40" s="62">
        <f>M40/$M$7</f>
        <v>9.7816214102926366E-4</v>
      </c>
      <c r="O40" s="61">
        <v>28313</v>
      </c>
      <c r="P40" s="61">
        <v>27318</v>
      </c>
      <c r="Q40" s="61">
        <v>55631</v>
      </c>
      <c r="R40" s="62">
        <f>IFERROR((M40/Q40-1),"")</f>
        <v>0.10240693138717627</v>
      </c>
    </row>
    <row r="41" spans="1:18" s="83" customFormat="1" ht="17.45" customHeight="1" x14ac:dyDescent="0.25">
      <c r="A41" s="197" t="s">
        <v>507</v>
      </c>
      <c r="B41" s="59" t="s">
        <v>103</v>
      </c>
      <c r="C41" s="60">
        <v>2165</v>
      </c>
      <c r="D41" s="61">
        <v>2462</v>
      </c>
      <c r="E41" s="61">
        <v>4627</v>
      </c>
      <c r="F41" s="62">
        <f>E41/$E$7</f>
        <v>7.1200104145732626E-4</v>
      </c>
      <c r="G41" s="60">
        <v>1222</v>
      </c>
      <c r="H41" s="61">
        <v>1612</v>
      </c>
      <c r="I41" s="61">
        <v>2834</v>
      </c>
      <c r="J41" s="62">
        <f>IFERROR((E41/I41-1),"")</f>
        <v>0.63267466478475654</v>
      </c>
      <c r="K41" s="60">
        <v>27138</v>
      </c>
      <c r="L41" s="61">
        <v>27958</v>
      </c>
      <c r="M41" s="61">
        <v>55096</v>
      </c>
      <c r="N41" s="62">
        <f>M41/$M$7</f>
        <v>8.7876371840184438E-4</v>
      </c>
      <c r="O41" s="61">
        <v>19801</v>
      </c>
      <c r="P41" s="61">
        <v>20981</v>
      </c>
      <c r="Q41" s="61">
        <v>40782</v>
      </c>
      <c r="R41" s="62">
        <f>IFERROR((M41/Q41-1),"")</f>
        <v>0.35098818106027174</v>
      </c>
    </row>
    <row r="42" spans="1:18" s="83" customFormat="1" ht="17.45" customHeight="1" x14ac:dyDescent="0.25">
      <c r="A42" s="197" t="s">
        <v>222</v>
      </c>
      <c r="B42" s="59" t="s">
        <v>74</v>
      </c>
      <c r="C42" s="60">
        <v>2343</v>
      </c>
      <c r="D42" s="61">
        <v>2398</v>
      </c>
      <c r="E42" s="61">
        <v>4741</v>
      </c>
      <c r="F42" s="62">
        <f>E42/$E$7</f>
        <v>7.2954331911588154E-4</v>
      </c>
      <c r="G42" s="60">
        <v>2262</v>
      </c>
      <c r="H42" s="61">
        <v>2428</v>
      </c>
      <c r="I42" s="61">
        <v>4690</v>
      </c>
      <c r="J42" s="62">
        <f>IFERROR((E42/I42-1),"")</f>
        <v>1.0874200426439273E-2</v>
      </c>
      <c r="K42" s="60">
        <v>22004</v>
      </c>
      <c r="L42" s="61">
        <v>22554</v>
      </c>
      <c r="M42" s="61">
        <v>44558</v>
      </c>
      <c r="N42" s="62">
        <f>M42/$M$7</f>
        <v>7.1068596203988272E-4</v>
      </c>
      <c r="O42" s="61">
        <v>22089</v>
      </c>
      <c r="P42" s="61">
        <v>23157</v>
      </c>
      <c r="Q42" s="61">
        <v>45246</v>
      </c>
      <c r="R42" s="62">
        <f>IFERROR((M42/Q42-1),"")</f>
        <v>-1.5205764045440495E-2</v>
      </c>
    </row>
    <row r="43" spans="1:18" s="83" customFormat="1" ht="17.45" customHeight="1" x14ac:dyDescent="0.25">
      <c r="A43" s="197" t="s">
        <v>73</v>
      </c>
      <c r="B43" s="59" t="s">
        <v>73</v>
      </c>
      <c r="C43" s="60">
        <v>2052</v>
      </c>
      <c r="D43" s="61">
        <v>2360</v>
      </c>
      <c r="E43" s="61">
        <v>4412</v>
      </c>
      <c r="F43" s="62">
        <f>E43/$E$7</f>
        <v>6.7891692131180539E-4</v>
      </c>
      <c r="G43" s="60">
        <v>2089</v>
      </c>
      <c r="H43" s="61">
        <v>2064</v>
      </c>
      <c r="I43" s="61">
        <v>4153</v>
      </c>
      <c r="J43" s="62">
        <f>IFERROR((E43/I43-1),"")</f>
        <v>6.2364555742836503E-2</v>
      </c>
      <c r="K43" s="60">
        <v>21585</v>
      </c>
      <c r="L43" s="61">
        <v>22033</v>
      </c>
      <c r="M43" s="61">
        <v>43618</v>
      </c>
      <c r="N43" s="62">
        <f>M43/$M$7</f>
        <v>6.9569326029569564E-4</v>
      </c>
      <c r="O43" s="61">
        <v>20615</v>
      </c>
      <c r="P43" s="61">
        <v>20803</v>
      </c>
      <c r="Q43" s="61">
        <v>41418</v>
      </c>
      <c r="R43" s="62">
        <f>IFERROR((M43/Q43-1),"")</f>
        <v>5.3117002269544633E-2</v>
      </c>
    </row>
    <row r="44" spans="1:18" s="83" customFormat="1" ht="17.45" customHeight="1" x14ac:dyDescent="0.25">
      <c r="A44" s="197" t="s">
        <v>448</v>
      </c>
      <c r="B44" s="59" t="s">
        <v>95</v>
      </c>
      <c r="C44" s="60">
        <v>2114</v>
      </c>
      <c r="D44" s="61">
        <v>2274</v>
      </c>
      <c r="E44" s="61">
        <v>4388</v>
      </c>
      <c r="F44" s="62">
        <f>E44/$E$7</f>
        <v>6.7522381022579376E-4</v>
      </c>
      <c r="G44" s="60">
        <v>2259</v>
      </c>
      <c r="H44" s="61">
        <v>2239</v>
      </c>
      <c r="I44" s="61">
        <v>4498</v>
      </c>
      <c r="J44" s="62">
        <f>IFERROR((E44/I44-1),"")</f>
        <v>-2.4455313472654505E-2</v>
      </c>
      <c r="K44" s="60">
        <v>20788</v>
      </c>
      <c r="L44" s="61">
        <v>20776</v>
      </c>
      <c r="M44" s="61">
        <v>41564</v>
      </c>
      <c r="N44" s="62">
        <f>M44/$M$7</f>
        <v>6.6293261201637614E-4</v>
      </c>
      <c r="O44" s="61">
        <v>18840</v>
      </c>
      <c r="P44" s="61">
        <v>18279</v>
      </c>
      <c r="Q44" s="61">
        <v>37119</v>
      </c>
      <c r="R44" s="62">
        <f>IFERROR((M44/Q44-1),"")</f>
        <v>0.11974999326490487</v>
      </c>
    </row>
    <row r="45" spans="1:18" s="83" customFormat="1" ht="17.45" customHeight="1" x14ac:dyDescent="0.25">
      <c r="A45" s="197" t="s">
        <v>506</v>
      </c>
      <c r="B45" s="59" t="s">
        <v>75</v>
      </c>
      <c r="C45" s="60">
        <v>2041</v>
      </c>
      <c r="D45" s="61">
        <v>1916</v>
      </c>
      <c r="E45" s="61">
        <v>3957</v>
      </c>
      <c r="F45" s="62">
        <f>E45/$E$7</f>
        <v>6.0890169030616815E-4</v>
      </c>
      <c r="G45" s="60">
        <v>2004</v>
      </c>
      <c r="H45" s="61">
        <v>1941</v>
      </c>
      <c r="I45" s="61">
        <v>3945</v>
      </c>
      <c r="J45" s="62">
        <f>IFERROR((E45/I45-1),"")</f>
        <v>3.0418250950570158E-3</v>
      </c>
      <c r="K45" s="60">
        <v>19088</v>
      </c>
      <c r="L45" s="61">
        <v>18622</v>
      </c>
      <c r="M45" s="61">
        <v>37710</v>
      </c>
      <c r="N45" s="62">
        <f>M45/$M$7</f>
        <v>6.0146253486520896E-4</v>
      </c>
      <c r="O45" s="61">
        <v>18900</v>
      </c>
      <c r="P45" s="61">
        <v>18408</v>
      </c>
      <c r="Q45" s="61">
        <v>37308</v>
      </c>
      <c r="R45" s="62">
        <f>IFERROR((M45/Q45-1),"")</f>
        <v>1.0775168864586737E-2</v>
      </c>
    </row>
    <row r="46" spans="1:18" s="83" customFormat="1" ht="17.45" customHeight="1" x14ac:dyDescent="0.25">
      <c r="A46" s="197" t="s">
        <v>505</v>
      </c>
      <c r="B46" s="59" t="s">
        <v>79</v>
      </c>
      <c r="C46" s="60">
        <v>2413</v>
      </c>
      <c r="D46" s="61">
        <v>2458</v>
      </c>
      <c r="E46" s="61">
        <v>4871</v>
      </c>
      <c r="F46" s="62">
        <f>E46/$E$7</f>
        <v>7.4954767083177786E-4</v>
      </c>
      <c r="G46" s="60">
        <v>1643</v>
      </c>
      <c r="H46" s="61">
        <v>1604</v>
      </c>
      <c r="I46" s="61">
        <v>3247</v>
      </c>
      <c r="J46" s="62">
        <f>IFERROR((E46/I46-1),"")</f>
        <v>0.50015398829688951</v>
      </c>
      <c r="K46" s="60">
        <v>18510</v>
      </c>
      <c r="L46" s="61">
        <v>17325</v>
      </c>
      <c r="M46" s="61">
        <v>35835</v>
      </c>
      <c r="N46" s="62">
        <f>M46/$M$7</f>
        <v>5.7155687979036759E-4</v>
      </c>
      <c r="O46" s="61">
        <v>16894</v>
      </c>
      <c r="P46" s="61">
        <v>15525</v>
      </c>
      <c r="Q46" s="61">
        <v>32419</v>
      </c>
      <c r="R46" s="62">
        <f>IFERROR((M46/Q46-1),"")</f>
        <v>0.10537030753570442</v>
      </c>
    </row>
    <row r="47" spans="1:18" s="83" customFormat="1" ht="17.45" customHeight="1" x14ac:dyDescent="0.25">
      <c r="A47" s="197" t="s">
        <v>504</v>
      </c>
      <c r="B47" s="59" t="s">
        <v>77</v>
      </c>
      <c r="C47" s="60">
        <v>2643</v>
      </c>
      <c r="D47" s="61">
        <v>2553</v>
      </c>
      <c r="E47" s="61">
        <v>5196</v>
      </c>
      <c r="F47" s="62">
        <f>E47/$E$7</f>
        <v>7.9955855012151878E-4</v>
      </c>
      <c r="G47" s="60">
        <v>3301</v>
      </c>
      <c r="H47" s="61">
        <v>3172</v>
      </c>
      <c r="I47" s="61">
        <v>6473</v>
      </c>
      <c r="J47" s="62">
        <f>IFERROR((E47/I47-1),"")</f>
        <v>-0.19728101344044491</v>
      </c>
      <c r="K47" s="60">
        <v>15688</v>
      </c>
      <c r="L47" s="61">
        <v>15115</v>
      </c>
      <c r="M47" s="61">
        <v>30803</v>
      </c>
      <c r="N47" s="62">
        <f>M47/$M$7</f>
        <v>4.9129807641084676E-4</v>
      </c>
      <c r="O47" s="61">
        <v>17461</v>
      </c>
      <c r="P47" s="61">
        <v>16633</v>
      </c>
      <c r="Q47" s="61">
        <v>34094</v>
      </c>
      <c r="R47" s="62">
        <f>IFERROR((M47/Q47-1),"")</f>
        <v>-9.652724819616354E-2</v>
      </c>
    </row>
    <row r="48" spans="1:18" s="83" customFormat="1" ht="17.45" customHeight="1" x14ac:dyDescent="0.25">
      <c r="A48" s="197" t="s">
        <v>447</v>
      </c>
      <c r="B48" s="59" t="s">
        <v>78</v>
      </c>
      <c r="C48" s="60">
        <v>1915</v>
      </c>
      <c r="D48" s="61">
        <v>1698</v>
      </c>
      <c r="E48" s="61">
        <v>3613</v>
      </c>
      <c r="F48" s="62">
        <f>E48/$E$7</f>
        <v>5.559670980733347E-4</v>
      </c>
      <c r="G48" s="60">
        <v>1464</v>
      </c>
      <c r="H48" s="61">
        <v>1356</v>
      </c>
      <c r="I48" s="61">
        <v>2820</v>
      </c>
      <c r="J48" s="62">
        <f>IFERROR((E48/I48-1),"")</f>
        <v>0.28120567375886529</v>
      </c>
      <c r="K48" s="60">
        <v>15748</v>
      </c>
      <c r="L48" s="61">
        <v>14471</v>
      </c>
      <c r="M48" s="61">
        <v>30219</v>
      </c>
      <c r="N48" s="62">
        <f>M48/$M$7</f>
        <v>4.819834617102028E-4</v>
      </c>
      <c r="O48" s="61">
        <v>13083</v>
      </c>
      <c r="P48" s="61">
        <v>12645</v>
      </c>
      <c r="Q48" s="61">
        <v>25728</v>
      </c>
      <c r="R48" s="62">
        <f>IFERROR((M48/Q48-1),"")</f>
        <v>0.17455690298507465</v>
      </c>
    </row>
    <row r="49" spans="1:18" s="83" customFormat="1" ht="17.45" customHeight="1" x14ac:dyDescent="0.25">
      <c r="A49" s="197" t="s">
        <v>503</v>
      </c>
      <c r="B49" s="59" t="s">
        <v>112</v>
      </c>
      <c r="C49" s="60">
        <v>1395</v>
      </c>
      <c r="D49" s="61">
        <v>1657</v>
      </c>
      <c r="E49" s="61">
        <v>3052</v>
      </c>
      <c r="F49" s="62">
        <f>E49/$E$7</f>
        <v>4.6964062643781277E-4</v>
      </c>
      <c r="G49" s="60">
        <v>991</v>
      </c>
      <c r="H49" s="61">
        <v>1277</v>
      </c>
      <c r="I49" s="61">
        <v>2268</v>
      </c>
      <c r="J49" s="62">
        <f>IFERROR((E49/I49-1),"")</f>
        <v>0.34567901234567899</v>
      </c>
      <c r="K49" s="60">
        <v>13551</v>
      </c>
      <c r="L49" s="61">
        <v>16136</v>
      </c>
      <c r="M49" s="61">
        <v>29687</v>
      </c>
      <c r="N49" s="62">
        <f>M49/$M$7</f>
        <v>4.7349823051030115E-4</v>
      </c>
      <c r="O49" s="61">
        <v>9213</v>
      </c>
      <c r="P49" s="61">
        <v>10584</v>
      </c>
      <c r="Q49" s="61">
        <v>19797</v>
      </c>
      <c r="R49" s="62">
        <f>IFERROR((M49/Q49-1),"")</f>
        <v>0.49957064201646717</v>
      </c>
    </row>
    <row r="50" spans="1:18" s="83" customFormat="1" ht="17.45" customHeight="1" x14ac:dyDescent="0.25">
      <c r="A50" s="197" t="s">
        <v>502</v>
      </c>
      <c r="B50" s="59" t="s">
        <v>76</v>
      </c>
      <c r="C50" s="60">
        <v>1458</v>
      </c>
      <c r="D50" s="61">
        <v>1487</v>
      </c>
      <c r="E50" s="61">
        <v>2945</v>
      </c>
      <c r="F50" s="62">
        <f>E50/$E$7</f>
        <v>4.5317550617934426E-4</v>
      </c>
      <c r="G50" s="60">
        <v>1525</v>
      </c>
      <c r="H50" s="61">
        <v>1513</v>
      </c>
      <c r="I50" s="61">
        <v>3038</v>
      </c>
      <c r="J50" s="62">
        <f>IFERROR((E50/I50-1),"")</f>
        <v>-3.0612244897959218E-2</v>
      </c>
      <c r="K50" s="60">
        <v>14537</v>
      </c>
      <c r="L50" s="61">
        <v>14301</v>
      </c>
      <c r="M50" s="61">
        <v>28838</v>
      </c>
      <c r="N50" s="62">
        <f>M50/$M$7</f>
        <v>4.5995694989241302E-4</v>
      </c>
      <c r="O50" s="61">
        <v>15784</v>
      </c>
      <c r="P50" s="61">
        <v>15153</v>
      </c>
      <c r="Q50" s="61">
        <v>30937</v>
      </c>
      <c r="R50" s="62">
        <f>IFERROR((M50/Q50-1),"")</f>
        <v>-6.784756117270585E-2</v>
      </c>
    </row>
    <row r="51" spans="1:18" s="83" customFormat="1" ht="17.45" customHeight="1" x14ac:dyDescent="0.25">
      <c r="A51" s="197" t="s">
        <v>501</v>
      </c>
      <c r="B51" s="59" t="s">
        <v>113</v>
      </c>
      <c r="C51" s="60">
        <v>1490</v>
      </c>
      <c r="D51" s="61">
        <v>1380</v>
      </c>
      <c r="E51" s="61">
        <v>2870</v>
      </c>
      <c r="F51" s="62">
        <f>E51/$E$7</f>
        <v>4.416345340355579E-4</v>
      </c>
      <c r="G51" s="60">
        <v>1201</v>
      </c>
      <c r="H51" s="61">
        <v>1142</v>
      </c>
      <c r="I51" s="61">
        <v>2343</v>
      </c>
      <c r="J51" s="62">
        <f>IFERROR((E51/I51-1),"")</f>
        <v>0.22492530943235178</v>
      </c>
      <c r="K51" s="60">
        <v>14676</v>
      </c>
      <c r="L51" s="61">
        <v>13320</v>
      </c>
      <c r="M51" s="61">
        <v>27996</v>
      </c>
      <c r="N51" s="62">
        <f>M51/$M$7</f>
        <v>4.4652731705347094E-4</v>
      </c>
      <c r="O51" s="61">
        <v>11067</v>
      </c>
      <c r="P51" s="61">
        <v>9859</v>
      </c>
      <c r="Q51" s="61">
        <v>20926</v>
      </c>
      <c r="R51" s="62">
        <f>IFERROR((M51/Q51-1),"")</f>
        <v>0.33785721112491629</v>
      </c>
    </row>
    <row r="52" spans="1:18" s="83" customFormat="1" ht="17.45" customHeight="1" x14ac:dyDescent="0.25">
      <c r="A52" s="197" t="s">
        <v>109</v>
      </c>
      <c r="B52" s="59" t="s">
        <v>109</v>
      </c>
      <c r="C52" s="60">
        <v>1396</v>
      </c>
      <c r="D52" s="61">
        <v>1377</v>
      </c>
      <c r="E52" s="61">
        <v>2773</v>
      </c>
      <c r="F52" s="62">
        <f>E52/$E$7</f>
        <v>4.2670821006292754E-4</v>
      </c>
      <c r="G52" s="60">
        <v>1587</v>
      </c>
      <c r="H52" s="61">
        <v>1530</v>
      </c>
      <c r="I52" s="61">
        <v>3117</v>
      </c>
      <c r="J52" s="62">
        <f>IFERROR((E52/I52-1),"")</f>
        <v>-0.11036252807186397</v>
      </c>
      <c r="K52" s="60">
        <v>13434</v>
      </c>
      <c r="L52" s="61">
        <v>12980</v>
      </c>
      <c r="M52" s="61">
        <v>26414</v>
      </c>
      <c r="N52" s="62">
        <f>M52/$M$7</f>
        <v>4.2129491901165812E-4</v>
      </c>
      <c r="O52" s="61">
        <v>15195</v>
      </c>
      <c r="P52" s="61">
        <v>14528</v>
      </c>
      <c r="Q52" s="61">
        <v>29723</v>
      </c>
      <c r="R52" s="62">
        <f>IFERROR((M52/Q52-1),"")</f>
        <v>-0.11132792786730816</v>
      </c>
    </row>
    <row r="53" spans="1:18" s="83" customFormat="1" ht="17.45" customHeight="1" x14ac:dyDescent="0.25">
      <c r="A53" s="197" t="s">
        <v>470</v>
      </c>
      <c r="B53" s="59" t="s">
        <v>114</v>
      </c>
      <c r="C53" s="60">
        <v>1216</v>
      </c>
      <c r="D53" s="61">
        <v>1234</v>
      </c>
      <c r="E53" s="61">
        <v>2450</v>
      </c>
      <c r="F53" s="62">
        <f>E53/$E$7</f>
        <v>3.7700509003035429E-4</v>
      </c>
      <c r="G53" s="60">
        <v>1081</v>
      </c>
      <c r="H53" s="61">
        <v>1102</v>
      </c>
      <c r="I53" s="61">
        <v>2183</v>
      </c>
      <c r="J53" s="62">
        <f>IFERROR((E53/I53-1),"")</f>
        <v>0.12230874942739356</v>
      </c>
      <c r="K53" s="60">
        <v>11209</v>
      </c>
      <c r="L53" s="61">
        <v>12155</v>
      </c>
      <c r="M53" s="61">
        <v>23364</v>
      </c>
      <c r="N53" s="62">
        <f>M53/$M$7</f>
        <v>3.7264838675658292E-4</v>
      </c>
      <c r="O53" s="61">
        <v>10507</v>
      </c>
      <c r="P53" s="61">
        <v>11854</v>
      </c>
      <c r="Q53" s="61">
        <v>22361</v>
      </c>
      <c r="R53" s="62">
        <f>IFERROR((M53/Q53-1),"")</f>
        <v>4.4854881266490843E-2</v>
      </c>
    </row>
    <row r="54" spans="1:18" s="83" customFormat="1" ht="17.45" customHeight="1" x14ac:dyDescent="0.25">
      <c r="A54" s="197" t="s">
        <v>500</v>
      </c>
      <c r="B54" s="59" t="s">
        <v>80</v>
      </c>
      <c r="C54" s="60">
        <v>931</v>
      </c>
      <c r="D54" s="61">
        <v>958</v>
      </c>
      <c r="E54" s="61">
        <v>1889</v>
      </c>
      <c r="F54" s="62">
        <f>E54/$E$7</f>
        <v>2.9067861839483235E-4</v>
      </c>
      <c r="G54" s="60">
        <v>965</v>
      </c>
      <c r="H54" s="61">
        <v>1000</v>
      </c>
      <c r="I54" s="61">
        <v>1965</v>
      </c>
      <c r="J54" s="62">
        <f>IFERROR((E54/I54-1),"")</f>
        <v>-3.8676844783715025E-2</v>
      </c>
      <c r="K54" s="60">
        <v>8352</v>
      </c>
      <c r="L54" s="61">
        <v>8675</v>
      </c>
      <c r="M54" s="61">
        <v>17027</v>
      </c>
      <c r="N54" s="62">
        <f>M54/$M$7</f>
        <v>2.7157524744497247E-4</v>
      </c>
      <c r="O54" s="61">
        <v>8402</v>
      </c>
      <c r="P54" s="61">
        <v>8827</v>
      </c>
      <c r="Q54" s="61">
        <v>17229</v>
      </c>
      <c r="R54" s="62">
        <f>IFERROR((M54/Q54-1),"")</f>
        <v>-1.1724418132218917E-2</v>
      </c>
    </row>
    <row r="55" spans="1:18" s="83" customFormat="1" ht="17.45" customHeight="1" x14ac:dyDescent="0.25">
      <c r="A55" s="197" t="s">
        <v>104</v>
      </c>
      <c r="B55" s="59" t="s">
        <v>104</v>
      </c>
      <c r="C55" s="60">
        <v>903</v>
      </c>
      <c r="D55" s="61">
        <v>839</v>
      </c>
      <c r="E55" s="61">
        <v>1742</v>
      </c>
      <c r="F55" s="62">
        <f>E55/$E$7</f>
        <v>2.6805831299301112E-4</v>
      </c>
      <c r="G55" s="60">
        <v>897</v>
      </c>
      <c r="H55" s="61">
        <v>1019</v>
      </c>
      <c r="I55" s="61">
        <v>1916</v>
      </c>
      <c r="J55" s="62">
        <f>IFERROR((E55/I55-1),"")</f>
        <v>-9.0814196242171241E-2</v>
      </c>
      <c r="K55" s="60">
        <v>8493</v>
      </c>
      <c r="L55" s="61">
        <v>8329</v>
      </c>
      <c r="M55" s="61">
        <v>16822</v>
      </c>
      <c r="N55" s="62">
        <f>M55/$M$7</f>
        <v>2.6830556249012315E-4</v>
      </c>
      <c r="O55" s="61">
        <v>8325</v>
      </c>
      <c r="P55" s="61">
        <v>8551</v>
      </c>
      <c r="Q55" s="61">
        <v>16876</v>
      </c>
      <c r="R55" s="62">
        <f>IFERROR((M55/Q55-1),"")</f>
        <v>-3.1998103816069934E-3</v>
      </c>
    </row>
    <row r="56" spans="1:18" s="83" customFormat="1" ht="17.45" customHeight="1" x14ac:dyDescent="0.25">
      <c r="A56" s="197" t="s">
        <v>459</v>
      </c>
      <c r="B56" s="59" t="s">
        <v>115</v>
      </c>
      <c r="C56" s="60">
        <v>501</v>
      </c>
      <c r="D56" s="61">
        <v>571</v>
      </c>
      <c r="E56" s="61">
        <v>1072</v>
      </c>
      <c r="F56" s="62">
        <f>E56/$E$7</f>
        <v>1.6495896184185298E-4</v>
      </c>
      <c r="G56" s="60">
        <v>664</v>
      </c>
      <c r="H56" s="61">
        <v>780</v>
      </c>
      <c r="I56" s="61">
        <v>1444</v>
      </c>
      <c r="J56" s="62">
        <f>IFERROR((E56/I56-1),"")</f>
        <v>-0.25761772853185594</v>
      </c>
      <c r="K56" s="60">
        <v>5865</v>
      </c>
      <c r="L56" s="61">
        <v>7258</v>
      </c>
      <c r="M56" s="61">
        <v>13123</v>
      </c>
      <c r="N56" s="62">
        <f>M56/$M$7</f>
        <v>2.0930768615847617E-4</v>
      </c>
      <c r="O56" s="61">
        <v>5912</v>
      </c>
      <c r="P56" s="61">
        <v>7212</v>
      </c>
      <c r="Q56" s="61">
        <v>13124</v>
      </c>
      <c r="R56" s="62">
        <f>IFERROR((M56/Q56-1),"")</f>
        <v>-7.6196281621476736E-5</v>
      </c>
    </row>
    <row r="57" spans="1:18" s="83" customFormat="1" ht="17.45" customHeight="1" x14ac:dyDescent="0.25">
      <c r="A57" s="197" t="s">
        <v>499</v>
      </c>
      <c r="B57" s="59" t="s">
        <v>137</v>
      </c>
      <c r="C57" s="60">
        <v>607</v>
      </c>
      <c r="D57" s="61">
        <v>565</v>
      </c>
      <c r="E57" s="61">
        <v>1172</v>
      </c>
      <c r="F57" s="62">
        <f>E57/$E$7</f>
        <v>1.803469247002348E-4</v>
      </c>
      <c r="G57" s="60">
        <v>620</v>
      </c>
      <c r="H57" s="61">
        <v>634</v>
      </c>
      <c r="I57" s="61">
        <v>1254</v>
      </c>
      <c r="J57" s="62">
        <f>IFERROR((E57/I57-1),"")</f>
        <v>-6.5390749601275888E-2</v>
      </c>
      <c r="K57" s="60">
        <v>6572</v>
      </c>
      <c r="L57" s="61">
        <v>5871</v>
      </c>
      <c r="M57" s="61">
        <v>12443</v>
      </c>
      <c r="N57" s="62">
        <f>M57/$M$7</f>
        <v>1.9846190191800039E-4</v>
      </c>
      <c r="O57" s="61">
        <v>5655</v>
      </c>
      <c r="P57" s="61">
        <v>5570</v>
      </c>
      <c r="Q57" s="61">
        <v>11225</v>
      </c>
      <c r="R57" s="62">
        <f>IFERROR((M57/Q57-1),"")</f>
        <v>0.10850779510022268</v>
      </c>
    </row>
    <row r="58" spans="1:18" s="83" customFormat="1" ht="17.45" customHeight="1" x14ac:dyDescent="0.25">
      <c r="A58" s="197" t="s">
        <v>498</v>
      </c>
      <c r="B58" s="59" t="s">
        <v>251</v>
      </c>
      <c r="C58" s="60">
        <v>0</v>
      </c>
      <c r="D58" s="61">
        <v>0</v>
      </c>
      <c r="E58" s="61">
        <v>0</v>
      </c>
      <c r="F58" s="62">
        <f>E58/$E$7</f>
        <v>0</v>
      </c>
      <c r="G58" s="60">
        <v>2782</v>
      </c>
      <c r="H58" s="61">
        <v>2801</v>
      </c>
      <c r="I58" s="61">
        <v>5583</v>
      </c>
      <c r="J58" s="62">
        <f>IFERROR((E58/I58-1),"")</f>
        <v>-1</v>
      </c>
      <c r="K58" s="60">
        <v>6464</v>
      </c>
      <c r="L58" s="61">
        <v>5957</v>
      </c>
      <c r="M58" s="61">
        <v>12421</v>
      </c>
      <c r="N58" s="62">
        <f>M58/$M$7</f>
        <v>1.9811100889845557E-4</v>
      </c>
      <c r="O58" s="61">
        <v>26178</v>
      </c>
      <c r="P58" s="61">
        <v>25254</v>
      </c>
      <c r="Q58" s="61">
        <v>51432</v>
      </c>
      <c r="R58" s="62">
        <f>IFERROR((M58/Q58-1),"")</f>
        <v>-0.75849665577850367</v>
      </c>
    </row>
    <row r="59" spans="1:18" s="83" customFormat="1" ht="17.45" customHeight="1" x14ac:dyDescent="0.25">
      <c r="A59" s="197" t="s">
        <v>81</v>
      </c>
      <c r="B59" s="59" t="s">
        <v>81</v>
      </c>
      <c r="C59" s="60">
        <v>500</v>
      </c>
      <c r="D59" s="61">
        <v>491</v>
      </c>
      <c r="E59" s="61">
        <v>991</v>
      </c>
      <c r="F59" s="62">
        <f>E59/$E$7</f>
        <v>1.5249471192656372E-4</v>
      </c>
      <c r="G59" s="60">
        <v>629</v>
      </c>
      <c r="H59" s="61">
        <v>539</v>
      </c>
      <c r="I59" s="61">
        <v>1168</v>
      </c>
      <c r="J59" s="62">
        <f>IFERROR((E59/I59-1),"")</f>
        <v>-0.15154109589041098</v>
      </c>
      <c r="K59" s="60">
        <v>5438</v>
      </c>
      <c r="L59" s="61">
        <v>5076</v>
      </c>
      <c r="M59" s="61">
        <v>10514</v>
      </c>
      <c r="N59" s="62">
        <f>M59/$M$7</f>
        <v>1.6769496397700363E-4</v>
      </c>
      <c r="O59" s="61">
        <v>5369</v>
      </c>
      <c r="P59" s="61">
        <v>5046</v>
      </c>
      <c r="Q59" s="61">
        <v>10415</v>
      </c>
      <c r="R59" s="62">
        <f>IFERROR((M59/Q59-1),"")</f>
        <v>9.5055208833414451E-3</v>
      </c>
    </row>
    <row r="60" spans="1:18" s="83" customFormat="1" ht="17.45" customHeight="1" x14ac:dyDescent="0.25">
      <c r="A60" s="197" t="s">
        <v>223</v>
      </c>
      <c r="B60" s="59" t="s">
        <v>223</v>
      </c>
      <c r="C60" s="60">
        <v>568</v>
      </c>
      <c r="D60" s="61">
        <v>488</v>
      </c>
      <c r="E60" s="61">
        <v>1056</v>
      </c>
      <c r="F60" s="62">
        <f>E60/$E$7</f>
        <v>1.624968877845119E-4</v>
      </c>
      <c r="G60" s="60">
        <v>439</v>
      </c>
      <c r="H60" s="61">
        <v>441</v>
      </c>
      <c r="I60" s="61">
        <v>880</v>
      </c>
      <c r="J60" s="62">
        <f>IFERROR((E60/I60-1),"")</f>
        <v>0.19999999999999996</v>
      </c>
      <c r="K60" s="60">
        <v>4537</v>
      </c>
      <c r="L60" s="61">
        <v>4272</v>
      </c>
      <c r="M60" s="61">
        <v>8809</v>
      </c>
      <c r="N60" s="62">
        <f>M60/$M$7</f>
        <v>1.4050075496228122E-4</v>
      </c>
      <c r="O60" s="61">
        <v>4688</v>
      </c>
      <c r="P60" s="61">
        <v>4778</v>
      </c>
      <c r="Q60" s="61">
        <v>9466</v>
      </c>
      <c r="R60" s="62">
        <f>IFERROR((M60/Q60-1),"")</f>
        <v>-6.9406296218043506E-2</v>
      </c>
    </row>
    <row r="61" spans="1:18" s="83" customFormat="1" ht="17.45" customHeight="1" x14ac:dyDescent="0.25">
      <c r="A61" s="197" t="s">
        <v>448</v>
      </c>
      <c r="B61" s="59" t="s">
        <v>82</v>
      </c>
      <c r="C61" s="60">
        <v>457</v>
      </c>
      <c r="D61" s="61">
        <v>527</v>
      </c>
      <c r="E61" s="61">
        <v>984</v>
      </c>
      <c r="F61" s="62">
        <f>E61/$E$7</f>
        <v>1.51417554526477E-4</v>
      </c>
      <c r="G61" s="60">
        <v>516</v>
      </c>
      <c r="H61" s="61">
        <v>539</v>
      </c>
      <c r="I61" s="61">
        <v>1055</v>
      </c>
      <c r="J61" s="62">
        <f>IFERROR((E61/I61-1),"")</f>
        <v>-6.7298578199052161E-2</v>
      </c>
      <c r="K61" s="60">
        <v>4212</v>
      </c>
      <c r="L61" s="61">
        <v>4565</v>
      </c>
      <c r="M61" s="61">
        <v>8777</v>
      </c>
      <c r="N61" s="62">
        <f>M61/$M$7</f>
        <v>1.399903651156706E-4</v>
      </c>
      <c r="O61" s="61">
        <v>5688</v>
      </c>
      <c r="P61" s="61">
        <v>5594</v>
      </c>
      <c r="Q61" s="61">
        <v>11282</v>
      </c>
      <c r="R61" s="62">
        <f>IFERROR((M61/Q61-1),"")</f>
        <v>-0.22203510015954619</v>
      </c>
    </row>
    <row r="62" spans="1:18" s="83" customFormat="1" ht="17.45" customHeight="1" x14ac:dyDescent="0.25">
      <c r="A62" s="197" t="s">
        <v>497</v>
      </c>
      <c r="B62" s="59" t="s">
        <v>183</v>
      </c>
      <c r="C62" s="60">
        <v>736</v>
      </c>
      <c r="D62" s="61">
        <v>718</v>
      </c>
      <c r="E62" s="61">
        <v>1454</v>
      </c>
      <c r="F62" s="62">
        <f>E62/$E$7</f>
        <v>2.2374097996087148E-4</v>
      </c>
      <c r="G62" s="60">
        <v>0</v>
      </c>
      <c r="H62" s="61">
        <v>0</v>
      </c>
      <c r="I62" s="61">
        <v>0</v>
      </c>
      <c r="J62" s="62" t="str">
        <f>IFERROR((E62/I62-1),"")</f>
        <v/>
      </c>
      <c r="K62" s="60">
        <v>3410</v>
      </c>
      <c r="L62" s="61">
        <v>3432</v>
      </c>
      <c r="M62" s="61">
        <v>6842</v>
      </c>
      <c r="N62" s="62">
        <f>M62/$M$7</f>
        <v>1.0912772907843434E-4</v>
      </c>
      <c r="O62" s="61">
        <v>284</v>
      </c>
      <c r="P62" s="61">
        <v>229</v>
      </c>
      <c r="Q62" s="61">
        <v>513</v>
      </c>
      <c r="R62" s="62">
        <f>IFERROR((M62/Q62-1),"")</f>
        <v>12.337231968810917</v>
      </c>
    </row>
    <row r="63" spans="1:18" s="83" customFormat="1" ht="17.45" customHeight="1" x14ac:dyDescent="0.25">
      <c r="A63" s="197" t="s">
        <v>425</v>
      </c>
      <c r="B63" s="59" t="s">
        <v>100</v>
      </c>
      <c r="C63" s="60">
        <v>306</v>
      </c>
      <c r="D63" s="61">
        <v>401</v>
      </c>
      <c r="E63" s="61">
        <v>707</v>
      </c>
      <c r="F63" s="62">
        <f>E63/$E$7</f>
        <v>1.0879289740875938E-4</v>
      </c>
      <c r="G63" s="60">
        <v>372</v>
      </c>
      <c r="H63" s="61">
        <v>400</v>
      </c>
      <c r="I63" s="61">
        <v>772</v>
      </c>
      <c r="J63" s="62">
        <f>IFERROR((E63/I63-1),"")</f>
        <v>-8.4196891191709811E-2</v>
      </c>
      <c r="K63" s="60">
        <v>3220</v>
      </c>
      <c r="L63" s="61">
        <v>3451</v>
      </c>
      <c r="M63" s="61">
        <v>6671</v>
      </c>
      <c r="N63" s="62">
        <f>M63/$M$7</f>
        <v>1.0640033333560881E-4</v>
      </c>
      <c r="O63" s="61">
        <v>3814</v>
      </c>
      <c r="P63" s="61">
        <v>3906</v>
      </c>
      <c r="Q63" s="61">
        <v>7720</v>
      </c>
      <c r="R63" s="62">
        <f>IFERROR((M63/Q63-1),"")</f>
        <v>-0.13588082901554399</v>
      </c>
    </row>
    <row r="64" spans="1:18" s="83" customFormat="1" ht="17.45" customHeight="1" x14ac:dyDescent="0.25">
      <c r="A64" s="197" t="s">
        <v>117</v>
      </c>
      <c r="B64" s="59" t="s">
        <v>117</v>
      </c>
      <c r="C64" s="60">
        <v>310</v>
      </c>
      <c r="D64" s="61">
        <v>338</v>
      </c>
      <c r="E64" s="61">
        <v>648</v>
      </c>
      <c r="F64" s="62">
        <f>E64/$E$7</f>
        <v>9.9713999322314121E-5</v>
      </c>
      <c r="G64" s="60">
        <v>388</v>
      </c>
      <c r="H64" s="61">
        <v>363</v>
      </c>
      <c r="I64" s="61">
        <v>751</v>
      </c>
      <c r="J64" s="62">
        <f>IFERROR((E64/I64-1),"")</f>
        <v>-0.13715046604527292</v>
      </c>
      <c r="K64" s="60">
        <v>3373</v>
      </c>
      <c r="L64" s="61">
        <v>3130</v>
      </c>
      <c r="M64" s="61">
        <v>6503</v>
      </c>
      <c r="N64" s="62">
        <f>M64/$M$7</f>
        <v>1.0372078664090304E-4</v>
      </c>
      <c r="O64" s="61">
        <v>3192</v>
      </c>
      <c r="P64" s="61">
        <v>2956</v>
      </c>
      <c r="Q64" s="61">
        <v>6148</v>
      </c>
      <c r="R64" s="62">
        <f>IFERROR((M64/Q64-1),"")</f>
        <v>5.7742355237475618E-2</v>
      </c>
    </row>
    <row r="65" spans="1:18" s="83" customFormat="1" ht="17.45" customHeight="1" x14ac:dyDescent="0.25">
      <c r="A65" s="197" t="s">
        <v>173</v>
      </c>
      <c r="B65" s="59" t="s">
        <v>173</v>
      </c>
      <c r="C65" s="60">
        <v>302</v>
      </c>
      <c r="D65" s="61">
        <v>284</v>
      </c>
      <c r="E65" s="61">
        <v>586</v>
      </c>
      <c r="F65" s="62">
        <f>E65/$E$7</f>
        <v>9.0173462350117399E-5</v>
      </c>
      <c r="G65" s="60">
        <v>261</v>
      </c>
      <c r="H65" s="61">
        <v>219</v>
      </c>
      <c r="I65" s="61">
        <v>480</v>
      </c>
      <c r="J65" s="62">
        <f>IFERROR((E65/I65-1),"")</f>
        <v>0.22083333333333344</v>
      </c>
      <c r="K65" s="60">
        <v>3287</v>
      </c>
      <c r="L65" s="61">
        <v>2923</v>
      </c>
      <c r="M65" s="61">
        <v>6210</v>
      </c>
      <c r="N65" s="62">
        <f>M65/$M$7</f>
        <v>9.9047529607874498E-5</v>
      </c>
      <c r="O65" s="61">
        <v>3265</v>
      </c>
      <c r="P65" s="61">
        <v>3039</v>
      </c>
      <c r="Q65" s="61">
        <v>6304</v>
      </c>
      <c r="R65" s="62">
        <f>IFERROR((M65/Q65-1),"")</f>
        <v>-1.4911167512690393E-2</v>
      </c>
    </row>
    <row r="66" spans="1:18" s="83" customFormat="1" ht="17.45" customHeight="1" x14ac:dyDescent="0.25">
      <c r="A66" s="197" t="s">
        <v>474</v>
      </c>
      <c r="B66" s="59" t="s">
        <v>144</v>
      </c>
      <c r="C66" s="60">
        <v>276</v>
      </c>
      <c r="D66" s="61">
        <v>295</v>
      </c>
      <c r="E66" s="61">
        <v>571</v>
      </c>
      <c r="F66" s="62">
        <f>E66/$E$7</f>
        <v>8.7865267921360119E-5</v>
      </c>
      <c r="G66" s="60">
        <v>352</v>
      </c>
      <c r="H66" s="61">
        <v>414</v>
      </c>
      <c r="I66" s="61">
        <v>766</v>
      </c>
      <c r="J66" s="62">
        <f>IFERROR((E66/I66-1),"")</f>
        <v>-0.25456919060052219</v>
      </c>
      <c r="K66" s="60">
        <v>2844</v>
      </c>
      <c r="L66" s="61">
        <v>3362</v>
      </c>
      <c r="M66" s="61">
        <v>6206</v>
      </c>
      <c r="N66" s="62">
        <f>M66/$M$7</f>
        <v>9.8983730877048171E-5</v>
      </c>
      <c r="O66" s="61">
        <v>3274</v>
      </c>
      <c r="P66" s="61">
        <v>3401</v>
      </c>
      <c r="Q66" s="61">
        <v>6675</v>
      </c>
      <c r="R66" s="62">
        <f>IFERROR((M66/Q66-1),"")</f>
        <v>-7.0262172284644153E-2</v>
      </c>
    </row>
    <row r="67" spans="1:18" s="83" customFormat="1" ht="17.45" customHeight="1" x14ac:dyDescent="0.25">
      <c r="A67" s="197" t="s">
        <v>496</v>
      </c>
      <c r="B67" s="59" t="s">
        <v>99</v>
      </c>
      <c r="C67" s="60">
        <v>142</v>
      </c>
      <c r="D67" s="61">
        <v>243</v>
      </c>
      <c r="E67" s="61">
        <v>385</v>
      </c>
      <c r="F67" s="62">
        <f>E67/$E$7</f>
        <v>5.924365700476996E-5</v>
      </c>
      <c r="G67" s="60">
        <v>285</v>
      </c>
      <c r="H67" s="61">
        <v>300</v>
      </c>
      <c r="I67" s="61">
        <v>585</v>
      </c>
      <c r="J67" s="62">
        <f>IFERROR((E67/I67-1),"")</f>
        <v>-0.34188034188034189</v>
      </c>
      <c r="K67" s="60">
        <v>2639</v>
      </c>
      <c r="L67" s="61">
        <v>3201</v>
      </c>
      <c r="M67" s="61">
        <v>5840</v>
      </c>
      <c r="N67" s="62">
        <f>M67/$M$7</f>
        <v>9.3146147006439146E-5</v>
      </c>
      <c r="O67" s="61">
        <v>3400</v>
      </c>
      <c r="P67" s="61">
        <v>3950</v>
      </c>
      <c r="Q67" s="61">
        <v>7350</v>
      </c>
      <c r="R67" s="62">
        <f>IFERROR((M67/Q67-1),"")</f>
        <v>-0.20544217687074828</v>
      </c>
    </row>
    <row r="68" spans="1:18" s="83" customFormat="1" ht="17.45" customHeight="1" x14ac:dyDescent="0.25">
      <c r="A68" s="197" t="s">
        <v>116</v>
      </c>
      <c r="B68" s="59" t="s">
        <v>116</v>
      </c>
      <c r="C68" s="60">
        <v>323</v>
      </c>
      <c r="D68" s="61">
        <v>348</v>
      </c>
      <c r="E68" s="61">
        <v>671</v>
      </c>
      <c r="F68" s="62">
        <f>E68/$E$7</f>
        <v>1.0325323077974194E-4</v>
      </c>
      <c r="G68" s="60">
        <v>22</v>
      </c>
      <c r="H68" s="61">
        <v>22</v>
      </c>
      <c r="I68" s="61">
        <v>44</v>
      </c>
      <c r="J68" s="62">
        <f>IFERROR((E68/I68-1),"")</f>
        <v>14.25</v>
      </c>
      <c r="K68" s="60">
        <v>2668</v>
      </c>
      <c r="L68" s="61">
        <v>2648</v>
      </c>
      <c r="M68" s="61">
        <v>5316</v>
      </c>
      <c r="N68" s="62">
        <f>M68/$M$7</f>
        <v>8.4788513268190145E-5</v>
      </c>
      <c r="O68" s="61">
        <v>1302</v>
      </c>
      <c r="P68" s="61">
        <v>1026</v>
      </c>
      <c r="Q68" s="61">
        <v>2328</v>
      </c>
      <c r="R68" s="62">
        <f>IFERROR((M68/Q68-1),"")</f>
        <v>1.2835051546391751</v>
      </c>
    </row>
    <row r="69" spans="1:18" ht="17.45" customHeight="1" x14ac:dyDescent="0.25">
      <c r="A69" s="197" t="s">
        <v>220</v>
      </c>
      <c r="B69" s="59" t="s">
        <v>220</v>
      </c>
      <c r="C69" s="60">
        <v>80</v>
      </c>
      <c r="D69" s="61">
        <v>87</v>
      </c>
      <c r="E69" s="61">
        <v>167</v>
      </c>
      <c r="F69" s="62">
        <f>E69/$E$7</f>
        <v>2.5697897973497618E-5</v>
      </c>
      <c r="G69" s="60">
        <v>258</v>
      </c>
      <c r="H69" s="61">
        <v>250</v>
      </c>
      <c r="I69" s="61">
        <v>508</v>
      </c>
      <c r="J69" s="62">
        <f>IFERROR((E69/I69-1),"")</f>
        <v>-0.67125984251968496</v>
      </c>
      <c r="K69" s="60">
        <v>2708</v>
      </c>
      <c r="L69" s="61">
        <v>2405</v>
      </c>
      <c r="M69" s="61">
        <v>5113</v>
      </c>
      <c r="N69" s="62">
        <f>M69/$M$7</f>
        <v>8.1550727678753995E-5</v>
      </c>
      <c r="O69" s="61">
        <v>6173</v>
      </c>
      <c r="P69" s="61">
        <v>5612</v>
      </c>
      <c r="Q69" s="61">
        <v>11785</v>
      </c>
      <c r="R69" s="62">
        <f>IFERROR((M69/Q69-1),"")</f>
        <v>-0.56614340263046248</v>
      </c>
    </row>
    <row r="70" spans="1:18" ht="17.45" customHeight="1" x14ac:dyDescent="0.25">
      <c r="A70" s="197" t="s">
        <v>151</v>
      </c>
      <c r="B70" s="59" t="s">
        <v>151</v>
      </c>
      <c r="C70" s="60">
        <v>277</v>
      </c>
      <c r="D70" s="61">
        <v>264</v>
      </c>
      <c r="E70" s="61">
        <v>541</v>
      </c>
      <c r="F70" s="62">
        <f>E70/$E$7</f>
        <v>8.3248879063845587E-5</v>
      </c>
      <c r="G70" s="60">
        <v>213</v>
      </c>
      <c r="H70" s="61">
        <v>206</v>
      </c>
      <c r="I70" s="61">
        <v>419</v>
      </c>
      <c r="J70" s="62">
        <f>IFERROR((E70/I70-1),"")</f>
        <v>0.29116945107398573</v>
      </c>
      <c r="K70" s="60">
        <v>2415</v>
      </c>
      <c r="L70" s="61">
        <v>2180</v>
      </c>
      <c r="M70" s="61">
        <v>4595</v>
      </c>
      <c r="N70" s="62">
        <f>M70/$M$7</f>
        <v>7.3288792036744493E-5</v>
      </c>
      <c r="O70" s="61">
        <v>2071</v>
      </c>
      <c r="P70" s="61">
        <v>1905</v>
      </c>
      <c r="Q70" s="61">
        <v>3976</v>
      </c>
      <c r="R70" s="62">
        <f>IFERROR((M70/Q70-1),"")</f>
        <v>0.15568410462776661</v>
      </c>
    </row>
    <row r="71" spans="1:18" ht="17.45" customHeight="1" x14ac:dyDescent="0.25">
      <c r="A71" s="197" t="s">
        <v>83</v>
      </c>
      <c r="B71" s="59" t="s">
        <v>83</v>
      </c>
      <c r="C71" s="60">
        <v>244</v>
      </c>
      <c r="D71" s="61">
        <v>260</v>
      </c>
      <c r="E71" s="61">
        <v>504</v>
      </c>
      <c r="F71" s="62">
        <f>E71/$E$7</f>
        <v>7.7555332806244313E-5</v>
      </c>
      <c r="G71" s="60">
        <v>41</v>
      </c>
      <c r="H71" s="61">
        <v>46</v>
      </c>
      <c r="I71" s="61">
        <v>87</v>
      </c>
      <c r="J71" s="62">
        <f>IFERROR((E71/I71-1),"")</f>
        <v>4.7931034482758621</v>
      </c>
      <c r="K71" s="60">
        <v>2166</v>
      </c>
      <c r="L71" s="61">
        <v>2136</v>
      </c>
      <c r="M71" s="61">
        <v>4302</v>
      </c>
      <c r="N71" s="62">
        <f>M71/$M$7</f>
        <v>6.8615535003715964E-5</v>
      </c>
      <c r="O71" s="61">
        <v>291</v>
      </c>
      <c r="P71" s="61">
        <v>327</v>
      </c>
      <c r="Q71" s="61">
        <v>618</v>
      </c>
      <c r="R71" s="62">
        <f>IFERROR((M71/Q71-1),"")</f>
        <v>5.9611650485436893</v>
      </c>
    </row>
    <row r="72" spans="1:18" ht="17.45" customHeight="1" x14ac:dyDescent="0.25">
      <c r="A72" s="197" t="s">
        <v>495</v>
      </c>
      <c r="B72" s="59" t="s">
        <v>174</v>
      </c>
      <c r="C72" s="60">
        <v>61</v>
      </c>
      <c r="D72" s="61">
        <v>56</v>
      </c>
      <c r="E72" s="61">
        <v>117</v>
      </c>
      <c r="F72" s="62">
        <f>E72/$E$7</f>
        <v>1.8003916544306715E-5</v>
      </c>
      <c r="G72" s="60">
        <v>232</v>
      </c>
      <c r="H72" s="61">
        <v>216</v>
      </c>
      <c r="I72" s="61">
        <v>448</v>
      </c>
      <c r="J72" s="62">
        <f>IFERROR((E72/I72-1),"")</f>
        <v>-0.7388392857142857</v>
      </c>
      <c r="K72" s="60">
        <v>2181</v>
      </c>
      <c r="L72" s="61">
        <v>1925</v>
      </c>
      <c r="M72" s="61">
        <v>4106</v>
      </c>
      <c r="N72" s="62">
        <f>M72/$M$7</f>
        <v>6.5489397193225883E-5</v>
      </c>
      <c r="O72" s="61">
        <v>2420</v>
      </c>
      <c r="P72" s="61">
        <v>2117</v>
      </c>
      <c r="Q72" s="61">
        <v>4537</v>
      </c>
      <c r="R72" s="62">
        <f>IFERROR((M72/Q72-1),"")</f>
        <v>-9.4996693850562086E-2</v>
      </c>
    </row>
    <row r="73" spans="1:18" ht="17.45" customHeight="1" x14ac:dyDescent="0.25">
      <c r="A73" s="197" t="s">
        <v>101</v>
      </c>
      <c r="B73" s="59" t="s">
        <v>101</v>
      </c>
      <c r="C73" s="60">
        <v>324</v>
      </c>
      <c r="D73" s="61">
        <v>334</v>
      </c>
      <c r="E73" s="61">
        <v>658</v>
      </c>
      <c r="F73" s="62">
        <f>E73/$E$7</f>
        <v>1.012527956081523E-4</v>
      </c>
      <c r="G73" s="60">
        <v>210</v>
      </c>
      <c r="H73" s="61">
        <v>258</v>
      </c>
      <c r="I73" s="61">
        <v>468</v>
      </c>
      <c r="J73" s="62">
        <f>IFERROR((E73/I73-1),"")</f>
        <v>0.40598290598290587</v>
      </c>
      <c r="K73" s="60">
        <v>1968</v>
      </c>
      <c r="L73" s="61">
        <v>2025</v>
      </c>
      <c r="M73" s="61">
        <v>3993</v>
      </c>
      <c r="N73" s="62">
        <f>M73/$M$7</f>
        <v>6.3687083047382111E-5</v>
      </c>
      <c r="O73" s="61">
        <v>1952</v>
      </c>
      <c r="P73" s="61">
        <v>2210</v>
      </c>
      <c r="Q73" s="61">
        <v>4162</v>
      </c>
      <c r="R73" s="62">
        <f>IFERROR((M73/Q73-1),"")</f>
        <v>-4.0605478135511741E-2</v>
      </c>
    </row>
    <row r="74" spans="1:18" ht="17.45" customHeight="1" x14ac:dyDescent="0.25">
      <c r="A74" s="197" t="s">
        <v>85</v>
      </c>
      <c r="B74" s="59" t="s">
        <v>85</v>
      </c>
      <c r="C74" s="60">
        <v>241</v>
      </c>
      <c r="D74" s="61">
        <v>399</v>
      </c>
      <c r="E74" s="61">
        <v>640</v>
      </c>
      <c r="F74" s="62">
        <f>E74/$E$7</f>
        <v>9.848296229364357E-5</v>
      </c>
      <c r="G74" s="60">
        <v>216</v>
      </c>
      <c r="H74" s="61">
        <v>242</v>
      </c>
      <c r="I74" s="61">
        <v>458</v>
      </c>
      <c r="J74" s="62">
        <f>IFERROR((E74/I74-1),"")</f>
        <v>0.39737991266375539</v>
      </c>
      <c r="K74" s="60">
        <v>1798</v>
      </c>
      <c r="L74" s="61">
        <v>2189</v>
      </c>
      <c r="M74" s="61">
        <v>3987</v>
      </c>
      <c r="N74" s="62">
        <f>M74/$M$7</f>
        <v>6.3591384951142612E-5</v>
      </c>
      <c r="O74" s="61">
        <v>2155</v>
      </c>
      <c r="P74" s="61">
        <v>2232</v>
      </c>
      <c r="Q74" s="61">
        <v>4387</v>
      </c>
      <c r="R74" s="62">
        <f>IFERROR((M74/Q74-1),"")</f>
        <v>-9.1178481878276707E-2</v>
      </c>
    </row>
    <row r="75" spans="1:18" ht="17.45" customHeight="1" x14ac:dyDescent="0.25">
      <c r="A75" s="197" t="s">
        <v>206</v>
      </c>
      <c r="B75" s="59" t="s">
        <v>206</v>
      </c>
      <c r="C75" s="60">
        <v>9</v>
      </c>
      <c r="D75" s="61">
        <v>9</v>
      </c>
      <c r="E75" s="61">
        <v>18</v>
      </c>
      <c r="F75" s="62">
        <f>E75/$E$7</f>
        <v>2.7698333145087255E-6</v>
      </c>
      <c r="G75" s="60">
        <v>454</v>
      </c>
      <c r="H75" s="61">
        <v>423</v>
      </c>
      <c r="I75" s="61">
        <v>877</v>
      </c>
      <c r="J75" s="62">
        <f>IFERROR((E75/I75-1),"")</f>
        <v>-0.97947548460661349</v>
      </c>
      <c r="K75" s="60">
        <v>2019</v>
      </c>
      <c r="L75" s="61">
        <v>1787</v>
      </c>
      <c r="M75" s="61">
        <v>3806</v>
      </c>
      <c r="N75" s="62">
        <f>M75/$M$7</f>
        <v>6.0704492381251264E-5</v>
      </c>
      <c r="O75" s="61">
        <v>4347</v>
      </c>
      <c r="P75" s="61">
        <v>3932</v>
      </c>
      <c r="Q75" s="61">
        <v>8279</v>
      </c>
      <c r="R75" s="62">
        <f>IFERROR((M75/Q75-1),"")</f>
        <v>-0.54028264283125982</v>
      </c>
    </row>
    <row r="76" spans="1:18" ht="17.45" customHeight="1" x14ac:dyDescent="0.25">
      <c r="A76" s="197" t="s">
        <v>494</v>
      </c>
      <c r="B76" s="59" t="s">
        <v>88</v>
      </c>
      <c r="C76" s="60">
        <v>207</v>
      </c>
      <c r="D76" s="61">
        <v>140</v>
      </c>
      <c r="E76" s="61">
        <v>347</v>
      </c>
      <c r="F76" s="62">
        <f>E76/$E$7</f>
        <v>5.339623111858487E-5</v>
      </c>
      <c r="G76" s="60">
        <v>69</v>
      </c>
      <c r="H76" s="61">
        <v>59</v>
      </c>
      <c r="I76" s="61">
        <v>128</v>
      </c>
      <c r="J76" s="62">
        <f>IFERROR((E76/I76-1),"")</f>
        <v>1.7109375</v>
      </c>
      <c r="K76" s="60">
        <v>2061</v>
      </c>
      <c r="L76" s="61">
        <v>1677</v>
      </c>
      <c r="M76" s="61">
        <v>3738</v>
      </c>
      <c r="N76" s="62">
        <f>M76/$M$7</f>
        <v>5.961991395720368E-5</v>
      </c>
      <c r="O76" s="61">
        <v>1467</v>
      </c>
      <c r="P76" s="61">
        <v>1215</v>
      </c>
      <c r="Q76" s="61">
        <v>2682</v>
      </c>
      <c r="R76" s="62">
        <f>IFERROR((M76/Q76-1),"")</f>
        <v>0.39373601789709167</v>
      </c>
    </row>
    <row r="77" spans="1:18" ht="17.45" customHeight="1" x14ac:dyDescent="0.25">
      <c r="A77" s="197" t="s">
        <v>86</v>
      </c>
      <c r="B77" s="59" t="s">
        <v>86</v>
      </c>
      <c r="C77" s="60">
        <v>294</v>
      </c>
      <c r="D77" s="61">
        <v>357</v>
      </c>
      <c r="E77" s="61">
        <v>651</v>
      </c>
      <c r="F77" s="62">
        <f>E77/$E$7</f>
        <v>1.0017563820806557E-4</v>
      </c>
      <c r="G77" s="60">
        <v>178</v>
      </c>
      <c r="H77" s="61">
        <v>202</v>
      </c>
      <c r="I77" s="61">
        <v>380</v>
      </c>
      <c r="J77" s="62">
        <f>IFERROR((E77/I77-1),"")</f>
        <v>0.71315789473684221</v>
      </c>
      <c r="K77" s="60">
        <v>1727</v>
      </c>
      <c r="L77" s="61">
        <v>1996</v>
      </c>
      <c r="M77" s="61">
        <v>3723</v>
      </c>
      <c r="N77" s="62">
        <f>M77/$M$7</f>
        <v>5.9380668716604955E-5</v>
      </c>
      <c r="O77" s="61">
        <v>1839</v>
      </c>
      <c r="P77" s="61">
        <v>2024</v>
      </c>
      <c r="Q77" s="61">
        <v>3863</v>
      </c>
      <c r="R77" s="62">
        <f>IFERROR((M77/Q77-1),"")</f>
        <v>-3.6241263266891033E-2</v>
      </c>
    </row>
    <row r="78" spans="1:18" ht="17.45" customHeight="1" x14ac:dyDescent="0.25">
      <c r="A78" s="197" t="s">
        <v>90</v>
      </c>
      <c r="B78" s="59" t="s">
        <v>90</v>
      </c>
      <c r="C78" s="60">
        <v>193</v>
      </c>
      <c r="D78" s="61">
        <v>186</v>
      </c>
      <c r="E78" s="61">
        <v>379</v>
      </c>
      <c r="F78" s="62">
        <f>E78/$E$7</f>
        <v>5.8320379233267054E-5</v>
      </c>
      <c r="G78" s="60">
        <v>225</v>
      </c>
      <c r="H78" s="61">
        <v>237</v>
      </c>
      <c r="I78" s="61">
        <v>462</v>
      </c>
      <c r="J78" s="62">
        <f>IFERROR((E78/I78-1),"")</f>
        <v>-0.17965367965367962</v>
      </c>
      <c r="K78" s="60">
        <v>1640</v>
      </c>
      <c r="L78" s="61">
        <v>1606</v>
      </c>
      <c r="M78" s="61">
        <v>3246</v>
      </c>
      <c r="N78" s="62">
        <f>M78/$M$7</f>
        <v>5.1772670065565315E-5</v>
      </c>
      <c r="O78" s="61">
        <v>2020</v>
      </c>
      <c r="P78" s="61">
        <v>1866</v>
      </c>
      <c r="Q78" s="61">
        <v>3886</v>
      </c>
      <c r="R78" s="62">
        <f>IFERROR((M78/Q78-1),"")</f>
        <v>-0.16469377251672668</v>
      </c>
    </row>
    <row r="79" spans="1:18" ht="17.45" customHeight="1" x14ac:dyDescent="0.25">
      <c r="A79" s="197" t="s">
        <v>493</v>
      </c>
      <c r="B79" s="59" t="s">
        <v>89</v>
      </c>
      <c r="C79" s="60">
        <v>20</v>
      </c>
      <c r="D79" s="61">
        <v>16</v>
      </c>
      <c r="E79" s="61">
        <v>36</v>
      </c>
      <c r="F79" s="62">
        <f>E79/$E$7</f>
        <v>5.539666629017451E-6</v>
      </c>
      <c r="G79" s="60">
        <v>94</v>
      </c>
      <c r="H79" s="61">
        <v>89</v>
      </c>
      <c r="I79" s="61">
        <v>183</v>
      </c>
      <c r="J79" s="62">
        <f>IFERROR((E79/I79-1),"")</f>
        <v>-0.80327868852459017</v>
      </c>
      <c r="K79" s="60">
        <v>1573</v>
      </c>
      <c r="L79" s="61">
        <v>1588</v>
      </c>
      <c r="M79" s="61">
        <v>3161</v>
      </c>
      <c r="N79" s="62">
        <f>M79/$M$7</f>
        <v>5.0416947035505843E-5</v>
      </c>
      <c r="O79" s="61">
        <v>507</v>
      </c>
      <c r="P79" s="61">
        <v>542</v>
      </c>
      <c r="Q79" s="61">
        <v>1049</v>
      </c>
      <c r="R79" s="62">
        <f>IFERROR((M79/Q79-1),"")</f>
        <v>2.0133460438512869</v>
      </c>
    </row>
    <row r="80" spans="1:18" ht="17.45" customHeight="1" x14ac:dyDescent="0.25">
      <c r="A80" s="197" t="s">
        <v>159</v>
      </c>
      <c r="B80" s="59" t="s">
        <v>159</v>
      </c>
      <c r="C80" s="60">
        <v>97</v>
      </c>
      <c r="D80" s="61">
        <v>125</v>
      </c>
      <c r="E80" s="61">
        <v>222</v>
      </c>
      <c r="F80" s="62">
        <f>E80/$E$7</f>
        <v>3.4161277545607611E-5</v>
      </c>
      <c r="G80" s="60">
        <v>170</v>
      </c>
      <c r="H80" s="61">
        <v>154</v>
      </c>
      <c r="I80" s="61">
        <v>324</v>
      </c>
      <c r="J80" s="62">
        <f>IFERROR((E80/I80-1),"")</f>
        <v>-0.31481481481481477</v>
      </c>
      <c r="K80" s="60">
        <v>1434</v>
      </c>
      <c r="L80" s="61">
        <v>1420</v>
      </c>
      <c r="M80" s="61">
        <v>2854</v>
      </c>
      <c r="N80" s="62">
        <f>M80/$M$7</f>
        <v>4.5520394444585153E-5</v>
      </c>
      <c r="O80" s="61">
        <v>1325</v>
      </c>
      <c r="P80" s="61">
        <v>1307</v>
      </c>
      <c r="Q80" s="61">
        <v>2632</v>
      </c>
      <c r="R80" s="62">
        <f>IFERROR((M80/Q80-1),"")</f>
        <v>8.4346504559270619E-2</v>
      </c>
    </row>
    <row r="81" spans="1:18" ht="17.45" customHeight="1" x14ac:dyDescent="0.25">
      <c r="A81" s="197" t="s">
        <v>492</v>
      </c>
      <c r="B81" s="59" t="s">
        <v>177</v>
      </c>
      <c r="C81" s="60">
        <v>125</v>
      </c>
      <c r="D81" s="61">
        <v>102</v>
      </c>
      <c r="E81" s="61">
        <v>227</v>
      </c>
      <c r="F81" s="62">
        <f>E81/$E$7</f>
        <v>3.4930675688526702E-5</v>
      </c>
      <c r="G81" s="60">
        <v>15</v>
      </c>
      <c r="H81" s="61">
        <v>15</v>
      </c>
      <c r="I81" s="61">
        <v>30</v>
      </c>
      <c r="J81" s="62">
        <f>IFERROR((E81/I81-1),"")</f>
        <v>6.5666666666666664</v>
      </c>
      <c r="K81" s="60">
        <v>1428</v>
      </c>
      <c r="L81" s="61">
        <v>1325</v>
      </c>
      <c r="M81" s="61">
        <v>2753</v>
      </c>
      <c r="N81" s="62">
        <f>M81/$M$7</f>
        <v>4.3909476491220371E-5</v>
      </c>
      <c r="O81" s="61">
        <v>86</v>
      </c>
      <c r="P81" s="61">
        <v>90</v>
      </c>
      <c r="Q81" s="61">
        <v>176</v>
      </c>
      <c r="R81" s="62">
        <f>IFERROR((M81/Q81-1),"")</f>
        <v>14.642045454545455</v>
      </c>
    </row>
    <row r="82" spans="1:18" ht="17.45" customHeight="1" x14ac:dyDescent="0.25">
      <c r="A82" s="197" t="s">
        <v>200</v>
      </c>
      <c r="B82" s="59" t="s">
        <v>200</v>
      </c>
      <c r="C82" s="60">
        <v>140</v>
      </c>
      <c r="D82" s="61">
        <v>134</v>
      </c>
      <c r="E82" s="61">
        <v>274</v>
      </c>
      <c r="F82" s="62">
        <f>E82/$E$7</f>
        <v>4.2163018231966151E-5</v>
      </c>
      <c r="G82" s="60">
        <v>122</v>
      </c>
      <c r="H82" s="61">
        <v>163</v>
      </c>
      <c r="I82" s="61">
        <v>285</v>
      </c>
      <c r="J82" s="62">
        <f>IFERROR((E82/I82-1),"")</f>
        <v>-3.8596491228070184E-2</v>
      </c>
      <c r="K82" s="60">
        <v>1230</v>
      </c>
      <c r="L82" s="61">
        <v>1204</v>
      </c>
      <c r="M82" s="61">
        <v>2434</v>
      </c>
      <c r="N82" s="62">
        <f>M82/$M$7</f>
        <v>3.8821527707820699E-5</v>
      </c>
      <c r="O82" s="61">
        <v>1142</v>
      </c>
      <c r="P82" s="61">
        <v>1177</v>
      </c>
      <c r="Q82" s="61">
        <v>2319</v>
      </c>
      <c r="R82" s="62">
        <f>IFERROR((M82/Q82-1),"")</f>
        <v>4.9590340664079413E-2</v>
      </c>
    </row>
    <row r="83" spans="1:18" ht="17.45" customHeight="1" x14ac:dyDescent="0.25">
      <c r="A83" s="197" t="s">
        <v>134</v>
      </c>
      <c r="B83" s="59" t="s">
        <v>134</v>
      </c>
      <c r="C83" s="60">
        <v>129</v>
      </c>
      <c r="D83" s="61">
        <v>134</v>
      </c>
      <c r="E83" s="61">
        <v>263</v>
      </c>
      <c r="F83" s="62">
        <f>E83/$E$7</f>
        <v>4.0470342317544154E-5</v>
      </c>
      <c r="G83" s="60">
        <v>120</v>
      </c>
      <c r="H83" s="61">
        <v>118</v>
      </c>
      <c r="I83" s="61">
        <v>238</v>
      </c>
      <c r="J83" s="62">
        <f>IFERROR((E83/I83-1),"")</f>
        <v>0.10504201680672276</v>
      </c>
      <c r="K83" s="60">
        <v>1066</v>
      </c>
      <c r="L83" s="61">
        <v>1082</v>
      </c>
      <c r="M83" s="61">
        <v>2148</v>
      </c>
      <c r="N83" s="62">
        <f>M83/$M$7</f>
        <v>3.4259918453738233E-5</v>
      </c>
      <c r="O83" s="61">
        <v>982</v>
      </c>
      <c r="P83" s="61">
        <v>914</v>
      </c>
      <c r="Q83" s="61">
        <v>1896</v>
      </c>
      <c r="R83" s="62">
        <f>IFERROR((M83/Q83-1),"")</f>
        <v>0.13291139240506333</v>
      </c>
    </row>
    <row r="84" spans="1:18" ht="17.45" customHeight="1" x14ac:dyDescent="0.25">
      <c r="A84" s="197" t="s">
        <v>215</v>
      </c>
      <c r="B84" s="59" t="s">
        <v>215</v>
      </c>
      <c r="C84" s="60">
        <v>215</v>
      </c>
      <c r="D84" s="61">
        <v>263</v>
      </c>
      <c r="E84" s="61">
        <v>478</v>
      </c>
      <c r="F84" s="62">
        <f>E84/$E$7</f>
        <v>7.3554462463065043E-5</v>
      </c>
      <c r="G84" s="60">
        <v>73</v>
      </c>
      <c r="H84" s="61">
        <v>77</v>
      </c>
      <c r="I84" s="61">
        <v>150</v>
      </c>
      <c r="J84" s="62">
        <f>IFERROR((E84/I84-1),"")</f>
        <v>2.1866666666666665</v>
      </c>
      <c r="K84" s="60">
        <v>992</v>
      </c>
      <c r="L84" s="61">
        <v>1082</v>
      </c>
      <c r="M84" s="61">
        <v>2074</v>
      </c>
      <c r="N84" s="62">
        <f>M84/$M$7</f>
        <v>3.3079641933451158E-5</v>
      </c>
      <c r="O84" s="61">
        <v>771</v>
      </c>
      <c r="P84" s="61">
        <v>765</v>
      </c>
      <c r="Q84" s="61">
        <v>1536</v>
      </c>
      <c r="R84" s="62">
        <f>IFERROR((M84/Q84-1),"")</f>
        <v>0.35026041666666674</v>
      </c>
    </row>
    <row r="85" spans="1:18" ht="17.45" customHeight="1" x14ac:dyDescent="0.25">
      <c r="A85" s="197" t="s">
        <v>438</v>
      </c>
      <c r="B85" s="59" t="s">
        <v>273</v>
      </c>
      <c r="C85" s="60">
        <v>151</v>
      </c>
      <c r="D85" s="61">
        <v>143</v>
      </c>
      <c r="E85" s="61">
        <v>294</v>
      </c>
      <c r="F85" s="62">
        <f>E85/$E$7</f>
        <v>4.5240610803642515E-5</v>
      </c>
      <c r="G85" s="60">
        <v>0</v>
      </c>
      <c r="H85" s="61">
        <v>0</v>
      </c>
      <c r="I85" s="61">
        <v>0</v>
      </c>
      <c r="J85" s="62" t="str">
        <f>IFERROR((E85/I85-1),"")</f>
        <v/>
      </c>
      <c r="K85" s="60">
        <v>1081</v>
      </c>
      <c r="L85" s="61">
        <v>991</v>
      </c>
      <c r="M85" s="61">
        <v>2072</v>
      </c>
      <c r="N85" s="62">
        <f>M85/$M$7</f>
        <v>3.3047742568037994E-5</v>
      </c>
      <c r="O85" s="61">
        <v>149</v>
      </c>
      <c r="P85" s="61">
        <v>166</v>
      </c>
      <c r="Q85" s="61">
        <v>315</v>
      </c>
      <c r="R85" s="62">
        <f>IFERROR((M85/Q85-1),"")</f>
        <v>5.5777777777777775</v>
      </c>
    </row>
    <row r="86" spans="1:18" ht="17.45" customHeight="1" x14ac:dyDescent="0.25">
      <c r="A86" s="197" t="s">
        <v>105</v>
      </c>
      <c r="B86" s="59" t="s">
        <v>105</v>
      </c>
      <c r="C86" s="60">
        <v>109</v>
      </c>
      <c r="D86" s="61">
        <v>90</v>
      </c>
      <c r="E86" s="61">
        <v>199</v>
      </c>
      <c r="F86" s="62">
        <f>E86/$E$7</f>
        <v>3.0622046088179801E-5</v>
      </c>
      <c r="G86" s="60">
        <v>158</v>
      </c>
      <c r="H86" s="61">
        <v>169</v>
      </c>
      <c r="I86" s="61">
        <v>327</v>
      </c>
      <c r="J86" s="62">
        <f>IFERROR((E86/I86-1),"")</f>
        <v>-0.39143730886850148</v>
      </c>
      <c r="K86" s="60">
        <v>941</v>
      </c>
      <c r="L86" s="61">
        <v>974</v>
      </c>
      <c r="M86" s="61">
        <v>1915</v>
      </c>
      <c r="N86" s="62">
        <f>M86/$M$7</f>
        <v>3.0543642383104618E-5</v>
      </c>
      <c r="O86" s="61">
        <v>1234</v>
      </c>
      <c r="P86" s="61">
        <v>1257</v>
      </c>
      <c r="Q86" s="61">
        <v>2491</v>
      </c>
      <c r="R86" s="62">
        <f>IFERROR((M86/Q86-1),"")</f>
        <v>-0.23123243677238059</v>
      </c>
    </row>
    <row r="87" spans="1:18" ht="17.45" customHeight="1" x14ac:dyDescent="0.25">
      <c r="A87" s="197" t="s">
        <v>491</v>
      </c>
      <c r="B87" s="59" t="s">
        <v>145</v>
      </c>
      <c r="C87" s="60">
        <v>85</v>
      </c>
      <c r="D87" s="61">
        <v>85</v>
      </c>
      <c r="E87" s="61">
        <v>170</v>
      </c>
      <c r="F87" s="62">
        <f>E87/$E$7</f>
        <v>2.6159536859249074E-5</v>
      </c>
      <c r="G87" s="60">
        <v>37</v>
      </c>
      <c r="H87" s="61">
        <v>33</v>
      </c>
      <c r="I87" s="61">
        <v>70</v>
      </c>
      <c r="J87" s="62">
        <f>IFERROR((E87/I87-1),"")</f>
        <v>1.4285714285714284</v>
      </c>
      <c r="K87" s="60">
        <v>966</v>
      </c>
      <c r="L87" s="61">
        <v>938</v>
      </c>
      <c r="M87" s="61">
        <v>1904</v>
      </c>
      <c r="N87" s="62">
        <f>M87/$M$7</f>
        <v>3.0368195873332214E-5</v>
      </c>
      <c r="O87" s="61">
        <v>233</v>
      </c>
      <c r="P87" s="61">
        <v>234</v>
      </c>
      <c r="Q87" s="61">
        <v>467</v>
      </c>
      <c r="R87" s="62">
        <f>IFERROR((M87/Q87-1),"")</f>
        <v>3.0770877944325479</v>
      </c>
    </row>
    <row r="88" spans="1:18" ht="17.45" customHeight="1" x14ac:dyDescent="0.25">
      <c r="A88" s="197" t="s">
        <v>107</v>
      </c>
      <c r="B88" s="59" t="s">
        <v>107</v>
      </c>
      <c r="C88" s="60">
        <v>86</v>
      </c>
      <c r="D88" s="61">
        <v>125</v>
      </c>
      <c r="E88" s="61">
        <v>211</v>
      </c>
      <c r="F88" s="62">
        <f>E88/$E$7</f>
        <v>3.2468601631185614E-5</v>
      </c>
      <c r="G88" s="60">
        <v>134</v>
      </c>
      <c r="H88" s="61">
        <v>148</v>
      </c>
      <c r="I88" s="61">
        <v>282</v>
      </c>
      <c r="J88" s="62">
        <f>IFERROR((E88/I88-1),"")</f>
        <v>-0.25177304964539005</v>
      </c>
      <c r="K88" s="60">
        <v>870</v>
      </c>
      <c r="L88" s="61">
        <v>987</v>
      </c>
      <c r="M88" s="61">
        <v>1857</v>
      </c>
      <c r="N88" s="62">
        <f>M88/$M$7</f>
        <v>2.9618560786122857E-5</v>
      </c>
      <c r="O88" s="61">
        <v>1138</v>
      </c>
      <c r="P88" s="61">
        <v>1218</v>
      </c>
      <c r="Q88" s="61">
        <v>2356</v>
      </c>
      <c r="R88" s="62">
        <f>IFERROR((M88/Q88-1),"")</f>
        <v>-0.21179966044142617</v>
      </c>
    </row>
    <row r="89" spans="1:18" ht="17.45" customHeight="1" x14ac:dyDescent="0.25">
      <c r="A89" s="197" t="s">
        <v>73</v>
      </c>
      <c r="B89" s="59" t="s">
        <v>138</v>
      </c>
      <c r="C89" s="60">
        <v>42</v>
      </c>
      <c r="D89" s="61">
        <v>40</v>
      </c>
      <c r="E89" s="61">
        <v>82</v>
      </c>
      <c r="F89" s="62">
        <f>E89/$E$7</f>
        <v>1.2618129543873082E-5</v>
      </c>
      <c r="G89" s="60">
        <v>76</v>
      </c>
      <c r="H89" s="61">
        <v>85</v>
      </c>
      <c r="I89" s="61">
        <v>161</v>
      </c>
      <c r="J89" s="62">
        <f>IFERROR((E89/I89-1),"")</f>
        <v>-0.49068322981366463</v>
      </c>
      <c r="K89" s="60">
        <v>780</v>
      </c>
      <c r="L89" s="61">
        <v>840</v>
      </c>
      <c r="M89" s="61">
        <v>1620</v>
      </c>
      <c r="N89" s="62">
        <f>M89/$M$7</f>
        <v>2.5838485984662912E-5</v>
      </c>
      <c r="O89" s="61">
        <v>674</v>
      </c>
      <c r="P89" s="61">
        <v>735</v>
      </c>
      <c r="Q89" s="61">
        <v>1409</v>
      </c>
      <c r="R89" s="62">
        <f>IFERROR((M89/Q89-1),"")</f>
        <v>0.14975159687721784</v>
      </c>
    </row>
    <row r="90" spans="1:18" ht="17.45" customHeight="1" x14ac:dyDescent="0.25">
      <c r="A90" s="197" t="s">
        <v>166</v>
      </c>
      <c r="B90" s="59" t="s">
        <v>166</v>
      </c>
      <c r="C90" s="60">
        <v>90</v>
      </c>
      <c r="D90" s="61">
        <v>112</v>
      </c>
      <c r="E90" s="61">
        <v>202</v>
      </c>
      <c r="F90" s="62">
        <f>E90/$E$7</f>
        <v>3.1083684973931254E-5</v>
      </c>
      <c r="G90" s="60">
        <v>181</v>
      </c>
      <c r="H90" s="61">
        <v>173</v>
      </c>
      <c r="I90" s="61">
        <v>354</v>
      </c>
      <c r="J90" s="62">
        <f>IFERROR((E90/I90-1),"")</f>
        <v>-0.42937853107344637</v>
      </c>
      <c r="K90" s="60">
        <v>802</v>
      </c>
      <c r="L90" s="61">
        <v>805</v>
      </c>
      <c r="M90" s="61">
        <v>1607</v>
      </c>
      <c r="N90" s="62">
        <f>M90/$M$7</f>
        <v>2.5631140109477347E-5</v>
      </c>
      <c r="O90" s="61">
        <v>1411</v>
      </c>
      <c r="P90" s="61">
        <v>1407</v>
      </c>
      <c r="Q90" s="61">
        <v>2818</v>
      </c>
      <c r="R90" s="62">
        <f>IFERROR((M90/Q90-1),"")</f>
        <v>-0.42973740241305891</v>
      </c>
    </row>
    <row r="91" spans="1:18" ht="17.45" customHeight="1" x14ac:dyDescent="0.25">
      <c r="A91" s="197" t="s">
        <v>73</v>
      </c>
      <c r="B91" s="59" t="s">
        <v>119</v>
      </c>
      <c r="C91" s="60">
        <v>69</v>
      </c>
      <c r="D91" s="61">
        <v>85</v>
      </c>
      <c r="E91" s="61">
        <v>154</v>
      </c>
      <c r="F91" s="62">
        <f>E91/$E$7</f>
        <v>2.3697462801907983E-5</v>
      </c>
      <c r="G91" s="60">
        <v>74</v>
      </c>
      <c r="H91" s="61">
        <v>86</v>
      </c>
      <c r="I91" s="61">
        <v>160</v>
      </c>
      <c r="J91" s="62">
        <f>IFERROR((E91/I91-1),"")</f>
        <v>-3.7499999999999978E-2</v>
      </c>
      <c r="K91" s="60">
        <v>722</v>
      </c>
      <c r="L91" s="61">
        <v>801</v>
      </c>
      <c r="M91" s="61">
        <v>1523</v>
      </c>
      <c r="N91" s="62">
        <f>M91/$M$7</f>
        <v>2.4291366762124453E-5</v>
      </c>
      <c r="O91" s="61">
        <v>760</v>
      </c>
      <c r="P91" s="61">
        <v>899</v>
      </c>
      <c r="Q91" s="61">
        <v>1659</v>
      </c>
      <c r="R91" s="62">
        <f>IFERROR((M91/Q91-1),"")</f>
        <v>-8.1977094635322434E-2</v>
      </c>
    </row>
    <row r="92" spans="1:18" ht="17.45" customHeight="1" x14ac:dyDescent="0.25">
      <c r="A92" s="197" t="s">
        <v>73</v>
      </c>
      <c r="B92" s="59" t="s">
        <v>204</v>
      </c>
      <c r="C92" s="60">
        <v>53</v>
      </c>
      <c r="D92" s="61">
        <v>49</v>
      </c>
      <c r="E92" s="61">
        <v>102</v>
      </c>
      <c r="F92" s="62">
        <f>E92/$E$7</f>
        <v>1.5695722115549443E-5</v>
      </c>
      <c r="G92" s="60">
        <v>50</v>
      </c>
      <c r="H92" s="61">
        <v>66</v>
      </c>
      <c r="I92" s="61">
        <v>116</v>
      </c>
      <c r="J92" s="62">
        <f>IFERROR((E92/I92-1),"")</f>
        <v>-0.12068965517241381</v>
      </c>
      <c r="K92" s="60">
        <v>681</v>
      </c>
      <c r="L92" s="61">
        <v>772</v>
      </c>
      <c r="M92" s="61">
        <v>1453</v>
      </c>
      <c r="N92" s="62">
        <f>M92/$M$7</f>
        <v>2.317488897266371E-5</v>
      </c>
      <c r="O92" s="61">
        <v>589</v>
      </c>
      <c r="P92" s="61">
        <v>612</v>
      </c>
      <c r="Q92" s="61">
        <v>1201</v>
      </c>
      <c r="R92" s="62">
        <f>IFERROR((M92/Q92-1),"")</f>
        <v>0.20982514571190669</v>
      </c>
    </row>
    <row r="93" spans="1:18" ht="17.45" customHeight="1" x14ac:dyDescent="0.25">
      <c r="A93" s="197" t="s">
        <v>87</v>
      </c>
      <c r="B93" s="59" t="s">
        <v>87</v>
      </c>
      <c r="C93" s="60">
        <v>97</v>
      </c>
      <c r="D93" s="61">
        <v>98</v>
      </c>
      <c r="E93" s="61">
        <v>195</v>
      </c>
      <c r="F93" s="62">
        <f>E93/$E$7</f>
        <v>3.0006527573844525E-5</v>
      </c>
      <c r="G93" s="60">
        <v>118</v>
      </c>
      <c r="H93" s="61">
        <v>94</v>
      </c>
      <c r="I93" s="61">
        <v>212</v>
      </c>
      <c r="J93" s="62">
        <f>IFERROR((E93/I93-1),"")</f>
        <v>-8.0188679245283057E-2</v>
      </c>
      <c r="K93" s="60">
        <v>724</v>
      </c>
      <c r="L93" s="61">
        <v>683</v>
      </c>
      <c r="M93" s="61">
        <v>1407</v>
      </c>
      <c r="N93" s="62">
        <f>M93/$M$7</f>
        <v>2.2441203568160939E-5</v>
      </c>
      <c r="O93" s="61">
        <v>706</v>
      </c>
      <c r="P93" s="61">
        <v>690</v>
      </c>
      <c r="Q93" s="61">
        <v>1396</v>
      </c>
      <c r="R93" s="62">
        <f>IFERROR((M93/Q93-1),"")</f>
        <v>7.8796561604583815E-3</v>
      </c>
    </row>
    <row r="94" spans="1:18" ht="17.45" customHeight="1" x14ac:dyDescent="0.25">
      <c r="A94" s="197" t="s">
        <v>225</v>
      </c>
      <c r="B94" s="59" t="s">
        <v>225</v>
      </c>
      <c r="C94" s="60">
        <v>158</v>
      </c>
      <c r="D94" s="61">
        <v>147</v>
      </c>
      <c r="E94" s="61">
        <v>305</v>
      </c>
      <c r="F94" s="62">
        <f>E94/$E$7</f>
        <v>4.6933286718064512E-5</v>
      </c>
      <c r="G94" s="60">
        <v>0</v>
      </c>
      <c r="H94" s="61">
        <v>0</v>
      </c>
      <c r="I94" s="61">
        <v>0</v>
      </c>
      <c r="J94" s="62" t="str">
        <f>IFERROR((E94/I94-1),"")</f>
        <v/>
      </c>
      <c r="K94" s="60">
        <v>704</v>
      </c>
      <c r="L94" s="61">
        <v>684</v>
      </c>
      <c r="M94" s="61">
        <v>1388</v>
      </c>
      <c r="N94" s="62">
        <f>M94/$M$7</f>
        <v>2.2138159596735879E-5</v>
      </c>
      <c r="O94" s="61">
        <v>0</v>
      </c>
      <c r="P94" s="61">
        <v>0</v>
      </c>
      <c r="Q94" s="61">
        <v>0</v>
      </c>
      <c r="R94" s="62" t="str">
        <f>IFERROR((M94/Q94-1),"")</f>
        <v/>
      </c>
    </row>
    <row r="95" spans="1:18" ht="17.45" customHeight="1" x14ac:dyDescent="0.25">
      <c r="A95" s="197" t="s">
        <v>460</v>
      </c>
      <c r="B95" s="59" t="s">
        <v>192</v>
      </c>
      <c r="C95" s="60">
        <v>66</v>
      </c>
      <c r="D95" s="61">
        <v>67</v>
      </c>
      <c r="E95" s="61">
        <v>133</v>
      </c>
      <c r="F95" s="62">
        <f>E95/$E$7</f>
        <v>2.0465990601647804E-5</v>
      </c>
      <c r="G95" s="60">
        <v>48</v>
      </c>
      <c r="H95" s="61">
        <v>43</v>
      </c>
      <c r="I95" s="61">
        <v>91</v>
      </c>
      <c r="J95" s="62">
        <f>IFERROR((E95/I95-1),"")</f>
        <v>0.46153846153846145</v>
      </c>
      <c r="K95" s="60">
        <v>697</v>
      </c>
      <c r="L95" s="61">
        <v>676</v>
      </c>
      <c r="M95" s="61">
        <v>1373</v>
      </c>
      <c r="N95" s="62">
        <f>M95/$M$7</f>
        <v>2.1898914356137147E-5</v>
      </c>
      <c r="O95" s="61">
        <v>354</v>
      </c>
      <c r="P95" s="61">
        <v>392</v>
      </c>
      <c r="Q95" s="61">
        <v>746</v>
      </c>
      <c r="R95" s="62">
        <f>IFERROR((M95/Q95-1),"")</f>
        <v>0.84048257372654156</v>
      </c>
    </row>
    <row r="96" spans="1:18" ht="17.45" customHeight="1" x14ac:dyDescent="0.25">
      <c r="A96" s="197" t="s">
        <v>212</v>
      </c>
      <c r="B96" s="59" t="s">
        <v>156</v>
      </c>
      <c r="C96" s="60">
        <v>63</v>
      </c>
      <c r="D96" s="61">
        <v>70</v>
      </c>
      <c r="E96" s="61">
        <v>133</v>
      </c>
      <c r="F96" s="62">
        <f>E96/$E$7</f>
        <v>2.0465990601647804E-5</v>
      </c>
      <c r="G96" s="60">
        <v>63</v>
      </c>
      <c r="H96" s="61">
        <v>62</v>
      </c>
      <c r="I96" s="61">
        <v>125</v>
      </c>
      <c r="J96" s="62">
        <f>IFERROR((E96/I96-1),"")</f>
        <v>6.4000000000000057E-2</v>
      </c>
      <c r="K96" s="60">
        <v>669</v>
      </c>
      <c r="L96" s="61">
        <v>697</v>
      </c>
      <c r="M96" s="61">
        <v>1366</v>
      </c>
      <c r="N96" s="62">
        <f>M96/$M$7</f>
        <v>2.1787266577191074E-5</v>
      </c>
      <c r="O96" s="61">
        <v>667</v>
      </c>
      <c r="P96" s="61">
        <v>663</v>
      </c>
      <c r="Q96" s="61">
        <v>1330</v>
      </c>
      <c r="R96" s="62">
        <f>IFERROR((M96/Q96-1),"")</f>
        <v>2.7067669172932352E-2</v>
      </c>
    </row>
    <row r="97" spans="1:18" ht="17.45" customHeight="1" x14ac:dyDescent="0.25">
      <c r="A97" s="197" t="s">
        <v>490</v>
      </c>
      <c r="B97" s="59" t="s">
        <v>106</v>
      </c>
      <c r="C97" s="60">
        <v>99</v>
      </c>
      <c r="D97" s="61">
        <v>104</v>
      </c>
      <c r="E97" s="61">
        <v>203</v>
      </c>
      <c r="F97" s="62">
        <f>E97/$E$7</f>
        <v>3.123756460251507E-5</v>
      </c>
      <c r="G97" s="60">
        <v>130</v>
      </c>
      <c r="H97" s="61">
        <v>118</v>
      </c>
      <c r="I97" s="61">
        <v>248</v>
      </c>
      <c r="J97" s="62">
        <f>IFERROR((E97/I97-1),"")</f>
        <v>-0.18145161290322576</v>
      </c>
      <c r="K97" s="60">
        <v>614</v>
      </c>
      <c r="L97" s="61">
        <v>672</v>
      </c>
      <c r="M97" s="61">
        <v>1286</v>
      </c>
      <c r="N97" s="62">
        <f>M97/$M$7</f>
        <v>2.0511291960664511E-5</v>
      </c>
      <c r="O97" s="61">
        <v>919</v>
      </c>
      <c r="P97" s="61">
        <v>967</v>
      </c>
      <c r="Q97" s="61">
        <v>1886</v>
      </c>
      <c r="R97" s="62">
        <f>IFERROR((M97/Q97-1),"")</f>
        <v>-0.31813361611876989</v>
      </c>
    </row>
    <row r="98" spans="1:18" ht="17.45" customHeight="1" x14ac:dyDescent="0.25">
      <c r="A98" s="197" t="s">
        <v>73</v>
      </c>
      <c r="B98" s="59" t="s">
        <v>202</v>
      </c>
      <c r="C98" s="60">
        <v>63</v>
      </c>
      <c r="D98" s="61">
        <v>55</v>
      </c>
      <c r="E98" s="61">
        <v>118</v>
      </c>
      <c r="F98" s="62">
        <f>E98/$E$7</f>
        <v>1.8157796172890534E-5</v>
      </c>
      <c r="G98" s="60">
        <v>69</v>
      </c>
      <c r="H98" s="61">
        <v>83</v>
      </c>
      <c r="I98" s="61">
        <v>152</v>
      </c>
      <c r="J98" s="62">
        <f>IFERROR((E98/I98-1),"")</f>
        <v>-0.22368421052631582</v>
      </c>
      <c r="K98" s="60">
        <v>614</v>
      </c>
      <c r="L98" s="61">
        <v>634</v>
      </c>
      <c r="M98" s="61">
        <v>1248</v>
      </c>
      <c r="N98" s="62">
        <f>M98/$M$7</f>
        <v>1.9905204017814392E-5</v>
      </c>
      <c r="O98" s="61">
        <v>630</v>
      </c>
      <c r="P98" s="61">
        <v>708</v>
      </c>
      <c r="Q98" s="61">
        <v>1338</v>
      </c>
      <c r="R98" s="62">
        <f>IFERROR((M98/Q98-1),"")</f>
        <v>-6.7264573991031362E-2</v>
      </c>
    </row>
    <row r="99" spans="1:18" ht="17.45" customHeight="1" x14ac:dyDescent="0.25">
      <c r="A99" s="197" t="s">
        <v>73</v>
      </c>
      <c r="B99" s="59" t="s">
        <v>218</v>
      </c>
      <c r="C99" s="60">
        <v>30</v>
      </c>
      <c r="D99" s="61">
        <v>34</v>
      </c>
      <c r="E99" s="61">
        <v>64</v>
      </c>
      <c r="F99" s="62">
        <f>E99/$E$7</f>
        <v>9.8482962293643563E-6</v>
      </c>
      <c r="G99" s="60">
        <v>30</v>
      </c>
      <c r="H99" s="61">
        <v>46</v>
      </c>
      <c r="I99" s="61">
        <v>76</v>
      </c>
      <c r="J99" s="62">
        <f>IFERROR((E99/I99-1),"")</f>
        <v>-0.15789473684210531</v>
      </c>
      <c r="K99" s="60">
        <v>570</v>
      </c>
      <c r="L99" s="61">
        <v>672</v>
      </c>
      <c r="M99" s="61">
        <v>1242</v>
      </c>
      <c r="N99" s="62">
        <f>M99/$M$7</f>
        <v>1.98095059215749E-5</v>
      </c>
      <c r="O99" s="61">
        <v>275</v>
      </c>
      <c r="P99" s="61">
        <v>314</v>
      </c>
      <c r="Q99" s="61">
        <v>589</v>
      </c>
      <c r="R99" s="62">
        <f>IFERROR((M99/Q99-1),"")</f>
        <v>1.1086587436332769</v>
      </c>
    </row>
    <row r="100" spans="1:18" ht="17.45" customHeight="1" x14ac:dyDescent="0.25">
      <c r="A100" s="197" t="s">
        <v>179</v>
      </c>
      <c r="B100" s="59" t="s">
        <v>179</v>
      </c>
      <c r="C100" s="60">
        <v>62</v>
      </c>
      <c r="D100" s="61">
        <v>72</v>
      </c>
      <c r="E100" s="61">
        <v>134</v>
      </c>
      <c r="F100" s="62">
        <f>E100/$E$7</f>
        <v>2.0619870230231622E-5</v>
      </c>
      <c r="G100" s="60">
        <v>35</v>
      </c>
      <c r="H100" s="61">
        <v>37</v>
      </c>
      <c r="I100" s="61">
        <v>72</v>
      </c>
      <c r="J100" s="62">
        <f>IFERROR((E100/I100-1),"")</f>
        <v>0.86111111111111116</v>
      </c>
      <c r="K100" s="60">
        <v>607</v>
      </c>
      <c r="L100" s="61">
        <v>633</v>
      </c>
      <c r="M100" s="61">
        <v>1240</v>
      </c>
      <c r="N100" s="62">
        <f>M100/$M$7</f>
        <v>1.9777606556161737E-5</v>
      </c>
      <c r="O100" s="61">
        <v>821</v>
      </c>
      <c r="P100" s="61">
        <v>796</v>
      </c>
      <c r="Q100" s="61">
        <v>1617</v>
      </c>
      <c r="R100" s="62">
        <f>IFERROR((M100/Q100-1),"")</f>
        <v>-0.23314780457637596</v>
      </c>
    </row>
    <row r="101" spans="1:18" ht="17.45" customHeight="1" x14ac:dyDescent="0.25">
      <c r="A101" s="197" t="s">
        <v>489</v>
      </c>
      <c r="B101" s="59" t="s">
        <v>91</v>
      </c>
      <c r="C101" s="60">
        <v>62</v>
      </c>
      <c r="D101" s="61">
        <v>65</v>
      </c>
      <c r="E101" s="61">
        <v>127</v>
      </c>
      <c r="F101" s="62">
        <f>E101/$E$7</f>
        <v>1.9542712830144897E-5</v>
      </c>
      <c r="G101" s="60">
        <v>37</v>
      </c>
      <c r="H101" s="61">
        <v>41</v>
      </c>
      <c r="I101" s="61">
        <v>78</v>
      </c>
      <c r="J101" s="62">
        <f>IFERROR((E101/I101-1),"")</f>
        <v>0.62820512820512819</v>
      </c>
      <c r="K101" s="60">
        <v>626</v>
      </c>
      <c r="L101" s="61">
        <v>551</v>
      </c>
      <c r="M101" s="61">
        <v>1177</v>
      </c>
      <c r="N101" s="62">
        <f>M101/$M$7</f>
        <v>1.8772776545647066E-5</v>
      </c>
      <c r="O101" s="61">
        <v>572</v>
      </c>
      <c r="P101" s="61">
        <v>562</v>
      </c>
      <c r="Q101" s="61">
        <v>1134</v>
      </c>
      <c r="R101" s="62">
        <f>IFERROR((M101/Q101-1),"")</f>
        <v>3.79188712522045E-2</v>
      </c>
    </row>
    <row r="102" spans="1:18" ht="17.45" customHeight="1" x14ac:dyDescent="0.25">
      <c r="A102" s="197" t="s">
        <v>73</v>
      </c>
      <c r="B102" s="59" t="s">
        <v>219</v>
      </c>
      <c r="C102" s="60">
        <v>53</v>
      </c>
      <c r="D102" s="61">
        <v>40</v>
      </c>
      <c r="E102" s="61">
        <v>93</v>
      </c>
      <c r="F102" s="62">
        <f>E102/$E$7</f>
        <v>1.4310805458295081E-5</v>
      </c>
      <c r="G102" s="60">
        <v>22</v>
      </c>
      <c r="H102" s="61">
        <v>37</v>
      </c>
      <c r="I102" s="61">
        <v>59</v>
      </c>
      <c r="J102" s="62">
        <f>IFERROR((E102/I102-1),"")</f>
        <v>0.57627118644067798</v>
      </c>
      <c r="K102" s="60">
        <v>535</v>
      </c>
      <c r="L102" s="61">
        <v>564</v>
      </c>
      <c r="M102" s="61">
        <v>1099</v>
      </c>
      <c r="N102" s="62">
        <f>M102/$M$7</f>
        <v>1.7528701294533667E-5</v>
      </c>
      <c r="O102" s="61">
        <v>356</v>
      </c>
      <c r="P102" s="61">
        <v>347</v>
      </c>
      <c r="Q102" s="61">
        <v>703</v>
      </c>
      <c r="R102" s="62">
        <f>IFERROR((M102/Q102-1),"")</f>
        <v>0.56330014224751057</v>
      </c>
    </row>
    <row r="103" spans="1:18" ht="17.45" customHeight="1" x14ac:dyDescent="0.25">
      <c r="A103" s="197" t="s">
        <v>468</v>
      </c>
      <c r="B103" s="59" t="s">
        <v>118</v>
      </c>
      <c r="C103" s="60">
        <v>99</v>
      </c>
      <c r="D103" s="61">
        <v>89</v>
      </c>
      <c r="E103" s="61">
        <v>188</v>
      </c>
      <c r="F103" s="62">
        <f>E103/$E$7</f>
        <v>2.89293701737578E-5</v>
      </c>
      <c r="G103" s="60">
        <v>105</v>
      </c>
      <c r="H103" s="61">
        <v>97</v>
      </c>
      <c r="I103" s="61">
        <v>202</v>
      </c>
      <c r="J103" s="62">
        <f>IFERROR((E103/I103-1),"")</f>
        <v>-6.9306930693069257E-2</v>
      </c>
      <c r="K103" s="60">
        <v>565</v>
      </c>
      <c r="L103" s="61">
        <v>497</v>
      </c>
      <c r="M103" s="61">
        <v>1062</v>
      </c>
      <c r="N103" s="62">
        <f>M103/$M$7</f>
        <v>1.693856303439013E-5</v>
      </c>
      <c r="O103" s="61">
        <v>887</v>
      </c>
      <c r="P103" s="61">
        <v>984</v>
      </c>
      <c r="Q103" s="61">
        <v>1871</v>
      </c>
      <c r="R103" s="62">
        <f>IFERROR((M103/Q103-1),"")</f>
        <v>-0.43238909673971138</v>
      </c>
    </row>
    <row r="104" spans="1:18" ht="17.45" customHeight="1" x14ac:dyDescent="0.25">
      <c r="A104" s="197" t="s">
        <v>179</v>
      </c>
      <c r="B104" s="59" t="s">
        <v>196</v>
      </c>
      <c r="C104" s="60">
        <v>57</v>
      </c>
      <c r="D104" s="61">
        <v>51</v>
      </c>
      <c r="E104" s="61">
        <v>108</v>
      </c>
      <c r="F104" s="62">
        <f>E104/$E$7</f>
        <v>1.6618999887052352E-5</v>
      </c>
      <c r="G104" s="60">
        <v>54</v>
      </c>
      <c r="H104" s="61">
        <v>66</v>
      </c>
      <c r="I104" s="61">
        <v>120</v>
      </c>
      <c r="J104" s="62">
        <f>IFERROR((E104/I104-1),"")</f>
        <v>-9.9999999999999978E-2</v>
      </c>
      <c r="K104" s="60">
        <v>522</v>
      </c>
      <c r="L104" s="61">
        <v>490</v>
      </c>
      <c r="M104" s="61">
        <v>1012</v>
      </c>
      <c r="N104" s="62">
        <f>M104/$M$7</f>
        <v>1.6141078899061028E-5</v>
      </c>
      <c r="O104" s="61">
        <v>525</v>
      </c>
      <c r="P104" s="61">
        <v>519</v>
      </c>
      <c r="Q104" s="61">
        <v>1044</v>
      </c>
      <c r="R104" s="62">
        <f>IFERROR((M104/Q104-1),"")</f>
        <v>-3.0651340996168619E-2</v>
      </c>
    </row>
    <row r="105" spans="1:18" ht="17.45" customHeight="1" x14ac:dyDescent="0.25">
      <c r="A105" s="197" t="s">
        <v>73</v>
      </c>
      <c r="B105" s="59" t="s">
        <v>175</v>
      </c>
      <c r="C105" s="60">
        <v>72</v>
      </c>
      <c r="D105" s="61">
        <v>57</v>
      </c>
      <c r="E105" s="61">
        <v>129</v>
      </c>
      <c r="F105" s="62">
        <f>E105/$E$7</f>
        <v>1.9850472087312531E-5</v>
      </c>
      <c r="G105" s="60">
        <v>31</v>
      </c>
      <c r="H105" s="61">
        <v>38</v>
      </c>
      <c r="I105" s="61">
        <v>69</v>
      </c>
      <c r="J105" s="62">
        <f>IFERROR((E105/I105-1),"")</f>
        <v>0.86956521739130443</v>
      </c>
      <c r="K105" s="60">
        <v>474</v>
      </c>
      <c r="L105" s="61">
        <v>502</v>
      </c>
      <c r="M105" s="61">
        <v>976</v>
      </c>
      <c r="N105" s="62">
        <f>M105/$M$7</f>
        <v>1.5566890321624076E-5</v>
      </c>
      <c r="O105" s="61">
        <v>494</v>
      </c>
      <c r="P105" s="61">
        <v>523</v>
      </c>
      <c r="Q105" s="61">
        <v>1017</v>
      </c>
      <c r="R105" s="62">
        <f>IFERROR((M105/Q105-1),"")</f>
        <v>-4.0314650934120011E-2</v>
      </c>
    </row>
    <row r="106" spans="1:18" ht="17.45" customHeight="1" x14ac:dyDescent="0.25">
      <c r="A106" s="197" t="s">
        <v>179</v>
      </c>
      <c r="B106" s="59" t="s">
        <v>227</v>
      </c>
      <c r="C106" s="60">
        <v>45</v>
      </c>
      <c r="D106" s="61">
        <v>33</v>
      </c>
      <c r="E106" s="61">
        <v>78</v>
      </c>
      <c r="F106" s="62">
        <f>E106/$E$7</f>
        <v>1.200261102953781E-5</v>
      </c>
      <c r="G106" s="60">
        <v>89</v>
      </c>
      <c r="H106" s="61">
        <v>81</v>
      </c>
      <c r="I106" s="61">
        <v>170</v>
      </c>
      <c r="J106" s="62">
        <f>IFERROR((E106/I106-1),"")</f>
        <v>-0.54117647058823537</v>
      </c>
      <c r="K106" s="60">
        <v>462</v>
      </c>
      <c r="L106" s="61">
        <v>467</v>
      </c>
      <c r="M106" s="61">
        <v>929</v>
      </c>
      <c r="N106" s="62">
        <f>M106/$M$7</f>
        <v>1.481725523441472E-5</v>
      </c>
      <c r="O106" s="61">
        <v>388</v>
      </c>
      <c r="P106" s="61">
        <v>346</v>
      </c>
      <c r="Q106" s="61">
        <v>734</v>
      </c>
      <c r="R106" s="62">
        <f>IFERROR((M106/Q106-1),"")</f>
        <v>0.2656675749318802</v>
      </c>
    </row>
    <row r="107" spans="1:18" ht="17.45" customHeight="1" x14ac:dyDescent="0.25">
      <c r="A107" s="197" t="s">
        <v>488</v>
      </c>
      <c r="B107" s="59" t="s">
        <v>210</v>
      </c>
      <c r="C107" s="60">
        <v>43</v>
      </c>
      <c r="D107" s="61">
        <v>36</v>
      </c>
      <c r="E107" s="61">
        <v>79</v>
      </c>
      <c r="F107" s="62">
        <f>E107/$E$7</f>
        <v>1.2156490658121629E-5</v>
      </c>
      <c r="G107" s="60">
        <v>70</v>
      </c>
      <c r="H107" s="61">
        <v>82</v>
      </c>
      <c r="I107" s="61">
        <v>152</v>
      </c>
      <c r="J107" s="62">
        <f>IFERROR((E107/I107-1),"")</f>
        <v>-0.48026315789473684</v>
      </c>
      <c r="K107" s="60">
        <v>383</v>
      </c>
      <c r="L107" s="61">
        <v>401</v>
      </c>
      <c r="M107" s="61">
        <v>784</v>
      </c>
      <c r="N107" s="62">
        <f>M107/$M$7</f>
        <v>1.2504551241960323E-5</v>
      </c>
      <c r="O107" s="61">
        <v>547</v>
      </c>
      <c r="P107" s="61">
        <v>516</v>
      </c>
      <c r="Q107" s="61">
        <v>1063</v>
      </c>
      <c r="R107" s="62">
        <f>IFERROR((M107/Q107-1),"")</f>
        <v>-0.26246472248353714</v>
      </c>
    </row>
    <row r="108" spans="1:18" ht="17.45" customHeight="1" x14ac:dyDescent="0.25">
      <c r="A108" s="197" t="s">
        <v>73</v>
      </c>
      <c r="B108" s="59" t="s">
        <v>127</v>
      </c>
      <c r="C108" s="60">
        <v>42</v>
      </c>
      <c r="D108" s="61">
        <v>39</v>
      </c>
      <c r="E108" s="61">
        <v>81</v>
      </c>
      <c r="F108" s="62">
        <f>E108/$E$7</f>
        <v>1.2464249915289265E-5</v>
      </c>
      <c r="G108" s="60">
        <v>13</v>
      </c>
      <c r="H108" s="61">
        <v>19</v>
      </c>
      <c r="I108" s="61">
        <v>32</v>
      </c>
      <c r="J108" s="62">
        <f>IFERROR((E108/I108-1),"")</f>
        <v>1.53125</v>
      </c>
      <c r="K108" s="60">
        <v>333</v>
      </c>
      <c r="L108" s="61">
        <v>385</v>
      </c>
      <c r="M108" s="61">
        <v>718</v>
      </c>
      <c r="N108" s="62">
        <f>M108/$M$7</f>
        <v>1.1451872183325909E-5</v>
      </c>
      <c r="O108" s="61">
        <v>293</v>
      </c>
      <c r="P108" s="61">
        <v>289</v>
      </c>
      <c r="Q108" s="61">
        <v>582</v>
      </c>
      <c r="R108" s="62">
        <f>IFERROR((M108/Q108-1),"")</f>
        <v>0.23367697594501724</v>
      </c>
    </row>
    <row r="109" spans="1:18" ht="17.45" customHeight="1" x14ac:dyDescent="0.25">
      <c r="A109" s="197" t="s">
        <v>73</v>
      </c>
      <c r="B109" s="59" t="s">
        <v>121</v>
      </c>
      <c r="C109" s="60">
        <v>30</v>
      </c>
      <c r="D109" s="61">
        <v>26</v>
      </c>
      <c r="E109" s="61">
        <v>56</v>
      </c>
      <c r="F109" s="62">
        <f>E109/$E$7</f>
        <v>8.6172592006938122E-6</v>
      </c>
      <c r="G109" s="60">
        <v>33</v>
      </c>
      <c r="H109" s="61">
        <v>41</v>
      </c>
      <c r="I109" s="61">
        <v>74</v>
      </c>
      <c r="J109" s="62">
        <f>IFERROR((E109/I109-1),"")</f>
        <v>-0.2432432432432432</v>
      </c>
      <c r="K109" s="60">
        <v>302</v>
      </c>
      <c r="L109" s="61">
        <v>395</v>
      </c>
      <c r="M109" s="61">
        <v>697</v>
      </c>
      <c r="N109" s="62">
        <f>M109/$M$7</f>
        <v>1.1116928846487685E-5</v>
      </c>
      <c r="O109" s="61">
        <v>304</v>
      </c>
      <c r="P109" s="61">
        <v>364</v>
      </c>
      <c r="Q109" s="61">
        <v>668</v>
      </c>
      <c r="R109" s="62">
        <f>IFERROR((M109/Q109-1),"")</f>
        <v>4.3413173652694592E-2</v>
      </c>
    </row>
    <row r="110" spans="1:18" ht="17.45" customHeight="1" x14ac:dyDescent="0.25">
      <c r="A110" s="197" t="s">
        <v>487</v>
      </c>
      <c r="B110" s="59" t="s">
        <v>157</v>
      </c>
      <c r="C110" s="60">
        <v>24</v>
      </c>
      <c r="D110" s="61">
        <v>21</v>
      </c>
      <c r="E110" s="61">
        <v>45</v>
      </c>
      <c r="F110" s="62">
        <f>E110/$E$7</f>
        <v>6.9245832862718132E-6</v>
      </c>
      <c r="G110" s="60">
        <v>36</v>
      </c>
      <c r="H110" s="61">
        <v>24</v>
      </c>
      <c r="I110" s="61">
        <v>60</v>
      </c>
      <c r="J110" s="62">
        <f>IFERROR((E110/I110-1),"")</f>
        <v>-0.25</v>
      </c>
      <c r="K110" s="60">
        <v>340</v>
      </c>
      <c r="L110" s="61">
        <v>344</v>
      </c>
      <c r="M110" s="61">
        <v>684</v>
      </c>
      <c r="N110" s="62">
        <f>M110/$M$7</f>
        <v>1.0909582971302119E-5</v>
      </c>
      <c r="O110" s="61">
        <v>382</v>
      </c>
      <c r="P110" s="61">
        <v>346</v>
      </c>
      <c r="Q110" s="61">
        <v>728</v>
      </c>
      <c r="R110" s="62">
        <f>IFERROR((M110/Q110-1),"")</f>
        <v>-6.0439560439560447E-2</v>
      </c>
    </row>
    <row r="111" spans="1:18" ht="17.45" customHeight="1" x14ac:dyDescent="0.25">
      <c r="A111" s="197" t="s">
        <v>420</v>
      </c>
      <c r="B111" s="59" t="s">
        <v>178</v>
      </c>
      <c r="C111" s="60">
        <v>31</v>
      </c>
      <c r="D111" s="61">
        <v>30</v>
      </c>
      <c r="E111" s="61">
        <v>61</v>
      </c>
      <c r="F111" s="62">
        <f>E111/$E$7</f>
        <v>9.3866573436129031E-6</v>
      </c>
      <c r="G111" s="60">
        <v>66</v>
      </c>
      <c r="H111" s="61">
        <v>65</v>
      </c>
      <c r="I111" s="61">
        <v>131</v>
      </c>
      <c r="J111" s="62">
        <f>IFERROR((E111/I111-1),"")</f>
        <v>-0.53435114503816794</v>
      </c>
      <c r="K111" s="60">
        <v>342</v>
      </c>
      <c r="L111" s="61">
        <v>341</v>
      </c>
      <c r="M111" s="61">
        <v>683</v>
      </c>
      <c r="N111" s="62">
        <f>M111/$M$7</f>
        <v>1.0893633288595537E-5</v>
      </c>
      <c r="O111" s="61">
        <v>435</v>
      </c>
      <c r="P111" s="61">
        <v>402</v>
      </c>
      <c r="Q111" s="61">
        <v>837</v>
      </c>
      <c r="R111" s="62">
        <f>IFERROR((M111/Q111-1),"")</f>
        <v>-0.18399044205495818</v>
      </c>
    </row>
    <row r="112" spans="1:18" ht="17.45" customHeight="1" x14ac:dyDescent="0.25">
      <c r="A112" s="197" t="s">
        <v>208</v>
      </c>
      <c r="B112" s="59" t="s">
        <v>129</v>
      </c>
      <c r="C112" s="60">
        <v>30</v>
      </c>
      <c r="D112" s="61">
        <v>32</v>
      </c>
      <c r="E112" s="61">
        <v>62</v>
      </c>
      <c r="F112" s="62">
        <f>E112/$E$7</f>
        <v>9.5405369721967203E-6</v>
      </c>
      <c r="G112" s="60">
        <v>38</v>
      </c>
      <c r="H112" s="61">
        <v>39</v>
      </c>
      <c r="I112" s="61">
        <v>77</v>
      </c>
      <c r="J112" s="62">
        <f>IFERROR((E112/I112-1),"")</f>
        <v>-0.19480519480519476</v>
      </c>
      <c r="K112" s="60">
        <v>283</v>
      </c>
      <c r="L112" s="61">
        <v>310</v>
      </c>
      <c r="M112" s="61">
        <v>593</v>
      </c>
      <c r="N112" s="62">
        <f>M112/$M$7</f>
        <v>9.4581618450031534E-6</v>
      </c>
      <c r="O112" s="61">
        <v>415</v>
      </c>
      <c r="P112" s="61">
        <v>440</v>
      </c>
      <c r="Q112" s="61">
        <v>855</v>
      </c>
      <c r="R112" s="62">
        <f>IFERROR((M112/Q112-1),"")</f>
        <v>-0.30643274853801172</v>
      </c>
    </row>
    <row r="113" spans="1:18" ht="17.45" customHeight="1" x14ac:dyDescent="0.25">
      <c r="A113" s="197" t="s">
        <v>228</v>
      </c>
      <c r="B113" s="59" t="s">
        <v>228</v>
      </c>
      <c r="C113" s="60">
        <v>0</v>
      </c>
      <c r="D113" s="61">
        <v>0</v>
      </c>
      <c r="E113" s="61">
        <v>0</v>
      </c>
      <c r="F113" s="62">
        <f>E113/$E$7</f>
        <v>0</v>
      </c>
      <c r="G113" s="60">
        <v>176</v>
      </c>
      <c r="H113" s="61">
        <v>180</v>
      </c>
      <c r="I113" s="61">
        <v>356</v>
      </c>
      <c r="J113" s="62">
        <f>IFERROR((E113/I113-1),"")</f>
        <v>-1</v>
      </c>
      <c r="K113" s="60">
        <v>292</v>
      </c>
      <c r="L113" s="61">
        <v>290</v>
      </c>
      <c r="M113" s="61">
        <v>582</v>
      </c>
      <c r="N113" s="62">
        <f>M113/$M$7</f>
        <v>9.2827153352307507E-6</v>
      </c>
      <c r="O113" s="61">
        <v>1718</v>
      </c>
      <c r="P113" s="61">
        <v>1686</v>
      </c>
      <c r="Q113" s="61">
        <v>3404</v>
      </c>
      <c r="R113" s="62">
        <f>IFERROR((M113/Q113-1),"")</f>
        <v>-0.82902467685076386</v>
      </c>
    </row>
    <row r="114" spans="1:18" ht="17.45" customHeight="1" x14ac:dyDescent="0.25">
      <c r="A114" s="197" t="s">
        <v>197</v>
      </c>
      <c r="B114" s="59" t="s">
        <v>199</v>
      </c>
      <c r="C114" s="60">
        <v>15</v>
      </c>
      <c r="D114" s="61">
        <v>15</v>
      </c>
      <c r="E114" s="61">
        <v>30</v>
      </c>
      <c r="F114" s="62">
        <f>E114/$E$7</f>
        <v>4.6163888575145421E-6</v>
      </c>
      <c r="G114" s="60">
        <v>20</v>
      </c>
      <c r="H114" s="61">
        <v>19</v>
      </c>
      <c r="I114" s="61">
        <v>39</v>
      </c>
      <c r="J114" s="62">
        <f>IFERROR((E114/I114-1),"")</f>
        <v>-0.23076923076923073</v>
      </c>
      <c r="K114" s="60">
        <v>270</v>
      </c>
      <c r="L114" s="61">
        <v>279</v>
      </c>
      <c r="M114" s="61">
        <v>549</v>
      </c>
      <c r="N114" s="62">
        <f>M114/$M$7</f>
        <v>8.7563758059135428E-6</v>
      </c>
      <c r="O114" s="61">
        <v>148</v>
      </c>
      <c r="P114" s="61">
        <v>137</v>
      </c>
      <c r="Q114" s="61">
        <v>285</v>
      </c>
      <c r="R114" s="62">
        <f>IFERROR((M114/Q114-1),"")</f>
        <v>0.9263157894736842</v>
      </c>
    </row>
    <row r="115" spans="1:18" ht="17.45" customHeight="1" x14ac:dyDescent="0.25">
      <c r="A115" s="197" t="s">
        <v>486</v>
      </c>
      <c r="B115" s="59" t="s">
        <v>182</v>
      </c>
      <c r="C115" s="60">
        <v>82</v>
      </c>
      <c r="D115" s="61">
        <v>116</v>
      </c>
      <c r="E115" s="61">
        <v>198</v>
      </c>
      <c r="F115" s="62">
        <f>E115/$E$7</f>
        <v>3.0468166459595979E-5</v>
      </c>
      <c r="G115" s="60">
        <v>26</v>
      </c>
      <c r="H115" s="61">
        <v>19</v>
      </c>
      <c r="I115" s="61">
        <v>45</v>
      </c>
      <c r="J115" s="62">
        <f>IFERROR((E115/I115-1),"")</f>
        <v>3.4000000000000004</v>
      </c>
      <c r="K115" s="60">
        <v>234</v>
      </c>
      <c r="L115" s="61">
        <v>312</v>
      </c>
      <c r="M115" s="61">
        <v>546</v>
      </c>
      <c r="N115" s="62">
        <f>M115/$M$7</f>
        <v>8.708526757793797E-6</v>
      </c>
      <c r="O115" s="61">
        <v>178</v>
      </c>
      <c r="P115" s="61">
        <v>224</v>
      </c>
      <c r="Q115" s="61">
        <v>402</v>
      </c>
      <c r="R115" s="62">
        <f>IFERROR((M115/Q115-1),"")</f>
        <v>0.35820895522388052</v>
      </c>
    </row>
    <row r="116" spans="1:18" ht="17.45" customHeight="1" x14ac:dyDescent="0.25">
      <c r="A116" s="197" t="s">
        <v>226</v>
      </c>
      <c r="B116" s="59" t="s">
        <v>168</v>
      </c>
      <c r="C116" s="60">
        <v>20</v>
      </c>
      <c r="D116" s="61">
        <v>18</v>
      </c>
      <c r="E116" s="61">
        <v>38</v>
      </c>
      <c r="F116" s="62">
        <f>E116/$E$7</f>
        <v>5.8474258861850871E-6</v>
      </c>
      <c r="G116" s="60">
        <v>48</v>
      </c>
      <c r="H116" s="61">
        <v>46</v>
      </c>
      <c r="I116" s="61">
        <v>94</v>
      </c>
      <c r="J116" s="62">
        <f>IFERROR((E116/I116-1),"")</f>
        <v>-0.5957446808510638</v>
      </c>
      <c r="K116" s="60">
        <v>285</v>
      </c>
      <c r="L116" s="61">
        <v>246</v>
      </c>
      <c r="M116" s="61">
        <v>531</v>
      </c>
      <c r="N116" s="62">
        <f>M116/$M$7</f>
        <v>8.4692815171950651E-6</v>
      </c>
      <c r="O116" s="61">
        <v>140</v>
      </c>
      <c r="P116" s="61">
        <v>136</v>
      </c>
      <c r="Q116" s="61">
        <v>276</v>
      </c>
      <c r="R116" s="62">
        <f>IFERROR((M116/Q116-1),"")</f>
        <v>0.92391304347826098</v>
      </c>
    </row>
    <row r="117" spans="1:18" ht="17.45" customHeight="1" x14ac:dyDescent="0.25">
      <c r="A117" s="197" t="s">
        <v>447</v>
      </c>
      <c r="B117" s="59" t="s">
        <v>188</v>
      </c>
      <c r="C117" s="60">
        <v>23</v>
      </c>
      <c r="D117" s="61">
        <v>21</v>
      </c>
      <c r="E117" s="61">
        <v>44</v>
      </c>
      <c r="F117" s="62">
        <f>E117/$E$7</f>
        <v>6.7707036576879952E-6</v>
      </c>
      <c r="G117" s="60">
        <v>14</v>
      </c>
      <c r="H117" s="61">
        <v>11</v>
      </c>
      <c r="I117" s="61">
        <v>25</v>
      </c>
      <c r="J117" s="62">
        <f>IFERROR((E117/I117-1),"")</f>
        <v>0.76</v>
      </c>
      <c r="K117" s="60">
        <v>244</v>
      </c>
      <c r="L117" s="61">
        <v>277</v>
      </c>
      <c r="M117" s="61">
        <v>521</v>
      </c>
      <c r="N117" s="62">
        <f>M117/$M$7</f>
        <v>8.309784690129246E-6</v>
      </c>
      <c r="O117" s="61">
        <v>166</v>
      </c>
      <c r="P117" s="61">
        <v>175</v>
      </c>
      <c r="Q117" s="61">
        <v>341</v>
      </c>
      <c r="R117" s="62">
        <f>IFERROR((M117/Q117-1),"")</f>
        <v>0.52785923753665687</v>
      </c>
    </row>
    <row r="118" spans="1:18" ht="17.45" customHeight="1" x14ac:dyDescent="0.25">
      <c r="A118" s="197" t="s">
        <v>208</v>
      </c>
      <c r="B118" s="59" t="s">
        <v>162</v>
      </c>
      <c r="C118" s="60">
        <v>21</v>
      </c>
      <c r="D118" s="61">
        <v>21</v>
      </c>
      <c r="E118" s="61">
        <v>42</v>
      </c>
      <c r="F118" s="62">
        <f>E118/$E$7</f>
        <v>6.4629444005203591E-6</v>
      </c>
      <c r="G118" s="60">
        <v>21</v>
      </c>
      <c r="H118" s="61">
        <v>21</v>
      </c>
      <c r="I118" s="61">
        <v>42</v>
      </c>
      <c r="J118" s="62">
        <f>IFERROR((E118/I118-1),"")</f>
        <v>0</v>
      </c>
      <c r="K118" s="60">
        <v>264</v>
      </c>
      <c r="L118" s="61">
        <v>241</v>
      </c>
      <c r="M118" s="61">
        <v>505</v>
      </c>
      <c r="N118" s="62">
        <f>M118/$M$7</f>
        <v>8.0545897668239321E-6</v>
      </c>
      <c r="O118" s="61">
        <v>274</v>
      </c>
      <c r="P118" s="61">
        <v>253</v>
      </c>
      <c r="Q118" s="61">
        <v>527</v>
      </c>
      <c r="R118" s="62">
        <f>IFERROR((M118/Q118-1),"")</f>
        <v>-4.1745730550284632E-2</v>
      </c>
    </row>
    <row r="119" spans="1:18" ht="17.45" customHeight="1" x14ac:dyDescent="0.25">
      <c r="A119" s="197" t="s">
        <v>485</v>
      </c>
      <c r="B119" s="59" t="s">
        <v>180</v>
      </c>
      <c r="C119" s="60">
        <v>0</v>
      </c>
      <c r="D119" s="61">
        <v>0</v>
      </c>
      <c r="E119" s="61">
        <v>0</v>
      </c>
      <c r="F119" s="62">
        <f>E119/$E$7</f>
        <v>0</v>
      </c>
      <c r="G119" s="60">
        <v>5</v>
      </c>
      <c r="H119" s="61">
        <v>0</v>
      </c>
      <c r="I119" s="61">
        <v>5</v>
      </c>
      <c r="J119" s="62">
        <f>IFERROR((E119/I119-1),"")</f>
        <v>-1</v>
      </c>
      <c r="K119" s="60">
        <v>250</v>
      </c>
      <c r="L119" s="61">
        <v>247</v>
      </c>
      <c r="M119" s="61">
        <v>497</v>
      </c>
      <c r="N119" s="62">
        <f>M119/$M$7</f>
        <v>7.9269923051712769E-6</v>
      </c>
      <c r="O119" s="61">
        <v>263</v>
      </c>
      <c r="P119" s="61">
        <v>320</v>
      </c>
      <c r="Q119" s="61">
        <v>583</v>
      </c>
      <c r="R119" s="62">
        <f>IFERROR((M119/Q119-1),"")</f>
        <v>-0.14751286449399659</v>
      </c>
    </row>
    <row r="120" spans="1:18" ht="17.45" customHeight="1" x14ac:dyDescent="0.25">
      <c r="A120" s="197" t="s">
        <v>484</v>
      </c>
      <c r="B120" s="59" t="s">
        <v>224</v>
      </c>
      <c r="C120" s="60">
        <v>99</v>
      </c>
      <c r="D120" s="61">
        <v>74</v>
      </c>
      <c r="E120" s="61">
        <v>173</v>
      </c>
      <c r="F120" s="62">
        <f>E120/$E$7</f>
        <v>2.6621175745000527E-5</v>
      </c>
      <c r="G120" s="60">
        <v>0</v>
      </c>
      <c r="H120" s="61">
        <v>0</v>
      </c>
      <c r="I120" s="61">
        <v>0</v>
      </c>
      <c r="J120" s="62" t="str">
        <f>IFERROR((E120/I120-1),"")</f>
        <v/>
      </c>
      <c r="K120" s="60">
        <v>261</v>
      </c>
      <c r="L120" s="61">
        <v>204</v>
      </c>
      <c r="M120" s="61">
        <v>465</v>
      </c>
      <c r="N120" s="62">
        <f>M120/$M$7</f>
        <v>7.4166024585606508E-6</v>
      </c>
      <c r="O120" s="61">
        <v>177</v>
      </c>
      <c r="P120" s="61">
        <v>167</v>
      </c>
      <c r="Q120" s="61">
        <v>344</v>
      </c>
      <c r="R120" s="62">
        <f>IFERROR((M120/Q120-1),"")</f>
        <v>0.35174418604651159</v>
      </c>
    </row>
    <row r="121" spans="1:18" ht="17.45" customHeight="1" x14ac:dyDescent="0.25">
      <c r="A121" s="197" t="s">
        <v>73</v>
      </c>
      <c r="B121" s="59" t="s">
        <v>195</v>
      </c>
      <c r="C121" s="60">
        <v>7</v>
      </c>
      <c r="D121" s="61">
        <v>12</v>
      </c>
      <c r="E121" s="61">
        <v>19</v>
      </c>
      <c r="F121" s="62">
        <f>E121/$E$7</f>
        <v>2.9237129430925435E-6</v>
      </c>
      <c r="G121" s="60">
        <v>23</v>
      </c>
      <c r="H121" s="61">
        <v>25</v>
      </c>
      <c r="I121" s="61">
        <v>48</v>
      </c>
      <c r="J121" s="62">
        <f>IFERROR((E121/I121-1),"")</f>
        <v>-0.60416666666666674</v>
      </c>
      <c r="K121" s="60">
        <v>216</v>
      </c>
      <c r="L121" s="61">
        <v>245</v>
      </c>
      <c r="M121" s="61">
        <v>461</v>
      </c>
      <c r="N121" s="62">
        <f>M121/$M$7</f>
        <v>7.3528037277343223E-6</v>
      </c>
      <c r="O121" s="61">
        <v>184</v>
      </c>
      <c r="P121" s="61">
        <v>154</v>
      </c>
      <c r="Q121" s="61">
        <v>338</v>
      </c>
      <c r="R121" s="62">
        <f>IFERROR((M121/Q121-1),"")</f>
        <v>0.36390532544378695</v>
      </c>
    </row>
    <row r="122" spans="1:18" ht="17.45" customHeight="1" x14ac:dyDescent="0.25">
      <c r="A122" s="197" t="s">
        <v>82</v>
      </c>
      <c r="B122" s="59" t="s">
        <v>147</v>
      </c>
      <c r="C122" s="60">
        <v>22</v>
      </c>
      <c r="D122" s="61">
        <v>28</v>
      </c>
      <c r="E122" s="61">
        <v>50</v>
      </c>
      <c r="F122" s="62">
        <f>E122/$E$7</f>
        <v>7.6939814291909041E-6</v>
      </c>
      <c r="G122" s="60">
        <v>24</v>
      </c>
      <c r="H122" s="61">
        <v>20</v>
      </c>
      <c r="I122" s="61">
        <v>44</v>
      </c>
      <c r="J122" s="62">
        <f>IFERROR((E122/I122-1),"")</f>
        <v>0.13636363636363646</v>
      </c>
      <c r="K122" s="60">
        <v>218</v>
      </c>
      <c r="L122" s="61">
        <v>234</v>
      </c>
      <c r="M122" s="61">
        <v>452</v>
      </c>
      <c r="N122" s="62">
        <f>M122/$M$7</f>
        <v>7.2092565833750843E-6</v>
      </c>
      <c r="O122" s="61">
        <v>326</v>
      </c>
      <c r="P122" s="61">
        <v>350</v>
      </c>
      <c r="Q122" s="61">
        <v>676</v>
      </c>
      <c r="R122" s="62">
        <f>IFERROR((M122/Q122-1),"")</f>
        <v>-0.33136094674556216</v>
      </c>
    </row>
    <row r="123" spans="1:18" ht="17.45" customHeight="1" x14ac:dyDescent="0.25">
      <c r="A123" s="197" t="s">
        <v>73</v>
      </c>
      <c r="B123" s="59" t="s">
        <v>131</v>
      </c>
      <c r="C123" s="60">
        <v>2</v>
      </c>
      <c r="D123" s="61">
        <v>2</v>
      </c>
      <c r="E123" s="61">
        <v>4</v>
      </c>
      <c r="F123" s="62">
        <f>E123/$E$7</f>
        <v>6.1551851433527227E-7</v>
      </c>
      <c r="G123" s="60">
        <v>19</v>
      </c>
      <c r="H123" s="61">
        <v>32</v>
      </c>
      <c r="I123" s="61">
        <v>51</v>
      </c>
      <c r="J123" s="62">
        <f>IFERROR((E123/I123-1),"")</f>
        <v>-0.92156862745098045</v>
      </c>
      <c r="K123" s="60">
        <v>195</v>
      </c>
      <c r="L123" s="61">
        <v>236</v>
      </c>
      <c r="M123" s="61">
        <v>431</v>
      </c>
      <c r="N123" s="62">
        <f>M123/$M$7</f>
        <v>6.8743132465368617E-6</v>
      </c>
      <c r="O123" s="61">
        <v>233</v>
      </c>
      <c r="P123" s="61">
        <v>242</v>
      </c>
      <c r="Q123" s="61">
        <v>475</v>
      </c>
      <c r="R123" s="62">
        <f>IFERROR((M123/Q123-1),"")</f>
        <v>-9.2631578947368398E-2</v>
      </c>
    </row>
    <row r="124" spans="1:18" ht="17.45" customHeight="1" x14ac:dyDescent="0.25">
      <c r="A124" s="197" t="s">
        <v>208</v>
      </c>
      <c r="B124" s="59" t="s">
        <v>207</v>
      </c>
      <c r="C124" s="60">
        <v>23</v>
      </c>
      <c r="D124" s="61">
        <v>22</v>
      </c>
      <c r="E124" s="61">
        <v>45</v>
      </c>
      <c r="F124" s="62">
        <f>E124/$E$7</f>
        <v>6.9245832862718132E-6</v>
      </c>
      <c r="G124" s="60">
        <v>25</v>
      </c>
      <c r="H124" s="61">
        <v>25</v>
      </c>
      <c r="I124" s="61">
        <v>50</v>
      </c>
      <c r="J124" s="62">
        <f>IFERROR((E124/I124-1),"")</f>
        <v>-9.9999999999999978E-2</v>
      </c>
      <c r="K124" s="60">
        <v>221</v>
      </c>
      <c r="L124" s="61">
        <v>207</v>
      </c>
      <c r="M124" s="61">
        <v>428</v>
      </c>
      <c r="N124" s="62">
        <f>M124/$M$7</f>
        <v>6.8264641984171152E-6</v>
      </c>
      <c r="O124" s="61">
        <v>178</v>
      </c>
      <c r="P124" s="61">
        <v>222</v>
      </c>
      <c r="Q124" s="61">
        <v>400</v>
      </c>
      <c r="R124" s="62">
        <f>IFERROR((M124/Q124-1),"")</f>
        <v>7.0000000000000062E-2</v>
      </c>
    </row>
    <row r="125" spans="1:18" ht="17.45" customHeight="1" x14ac:dyDescent="0.25">
      <c r="A125" s="197" t="s">
        <v>208</v>
      </c>
      <c r="B125" s="59" t="s">
        <v>211</v>
      </c>
      <c r="C125" s="60">
        <v>15</v>
      </c>
      <c r="D125" s="61">
        <v>14</v>
      </c>
      <c r="E125" s="61">
        <v>29</v>
      </c>
      <c r="F125" s="62">
        <f>E125/$E$7</f>
        <v>4.4625092289307241E-6</v>
      </c>
      <c r="G125" s="60">
        <v>26</v>
      </c>
      <c r="H125" s="61">
        <v>25</v>
      </c>
      <c r="I125" s="61">
        <v>51</v>
      </c>
      <c r="J125" s="62">
        <f>IFERROR((E125/I125-1),"")</f>
        <v>-0.43137254901960786</v>
      </c>
      <c r="K125" s="60">
        <v>215</v>
      </c>
      <c r="L125" s="61">
        <v>198</v>
      </c>
      <c r="M125" s="61">
        <v>413</v>
      </c>
      <c r="N125" s="62">
        <f>M125/$M$7</f>
        <v>6.5872189578183849E-6</v>
      </c>
      <c r="O125" s="61">
        <v>70</v>
      </c>
      <c r="P125" s="61">
        <v>69</v>
      </c>
      <c r="Q125" s="61">
        <v>139</v>
      </c>
      <c r="R125" s="62">
        <f>IFERROR((M125/Q125-1),"")</f>
        <v>1.971223021582734</v>
      </c>
    </row>
    <row r="126" spans="1:18" ht="17.45" customHeight="1" x14ac:dyDescent="0.25">
      <c r="A126" s="197" t="s">
        <v>73</v>
      </c>
      <c r="B126" s="59" t="s">
        <v>193</v>
      </c>
      <c r="C126" s="60">
        <v>22</v>
      </c>
      <c r="D126" s="61">
        <v>23</v>
      </c>
      <c r="E126" s="61">
        <v>45</v>
      </c>
      <c r="F126" s="62">
        <f>E126/$E$7</f>
        <v>6.9245832862718132E-6</v>
      </c>
      <c r="G126" s="60">
        <v>24</v>
      </c>
      <c r="H126" s="61">
        <v>22</v>
      </c>
      <c r="I126" s="61">
        <v>46</v>
      </c>
      <c r="J126" s="62">
        <f>IFERROR((E126/I126-1),"")</f>
        <v>-2.1739130434782594E-2</v>
      </c>
      <c r="K126" s="60">
        <v>185</v>
      </c>
      <c r="L126" s="61">
        <v>226</v>
      </c>
      <c r="M126" s="61">
        <v>411</v>
      </c>
      <c r="N126" s="62">
        <f>M126/$M$7</f>
        <v>6.5553195924052202E-6</v>
      </c>
      <c r="O126" s="61">
        <v>221</v>
      </c>
      <c r="P126" s="61">
        <v>249</v>
      </c>
      <c r="Q126" s="61">
        <v>470</v>
      </c>
      <c r="R126" s="62">
        <f>IFERROR((M126/Q126-1),"")</f>
        <v>-0.12553191489361704</v>
      </c>
    </row>
    <row r="127" spans="1:18" ht="17.45" customHeight="1" x14ac:dyDescent="0.25">
      <c r="A127" s="197" t="s">
        <v>73</v>
      </c>
      <c r="B127" s="59" t="s">
        <v>209</v>
      </c>
      <c r="C127" s="60">
        <v>19</v>
      </c>
      <c r="D127" s="61">
        <v>14</v>
      </c>
      <c r="E127" s="61">
        <v>33</v>
      </c>
      <c r="F127" s="62">
        <f>E127/$E$7</f>
        <v>5.078027743265997E-6</v>
      </c>
      <c r="G127" s="60">
        <v>21</v>
      </c>
      <c r="H127" s="61">
        <v>11</v>
      </c>
      <c r="I127" s="61">
        <v>32</v>
      </c>
      <c r="J127" s="62">
        <f>IFERROR((E127/I127-1),"")</f>
        <v>3.125E-2</v>
      </c>
      <c r="K127" s="60">
        <v>179</v>
      </c>
      <c r="L127" s="61">
        <v>228</v>
      </c>
      <c r="M127" s="61">
        <v>407</v>
      </c>
      <c r="N127" s="62">
        <f>M127/$M$7</f>
        <v>6.4915208615788926E-6</v>
      </c>
      <c r="O127" s="61">
        <v>228</v>
      </c>
      <c r="P127" s="61">
        <v>252</v>
      </c>
      <c r="Q127" s="61">
        <v>480</v>
      </c>
      <c r="R127" s="62">
        <f>IFERROR((M127/Q127-1),"")</f>
        <v>-0.15208333333333335</v>
      </c>
    </row>
    <row r="128" spans="1:18" ht="17.45" customHeight="1" x14ac:dyDescent="0.25">
      <c r="A128" s="197" t="s">
        <v>197</v>
      </c>
      <c r="B128" s="59" t="s">
        <v>172</v>
      </c>
      <c r="C128" s="60">
        <v>24</v>
      </c>
      <c r="D128" s="61">
        <v>24</v>
      </c>
      <c r="E128" s="61">
        <v>48</v>
      </c>
      <c r="F128" s="62">
        <f>E128/$E$7</f>
        <v>7.3862221720232681E-6</v>
      </c>
      <c r="G128" s="60">
        <v>9</v>
      </c>
      <c r="H128" s="61">
        <v>9</v>
      </c>
      <c r="I128" s="61">
        <v>18</v>
      </c>
      <c r="J128" s="62">
        <f>IFERROR((E128/I128-1),"")</f>
        <v>1.6666666666666665</v>
      </c>
      <c r="K128" s="60">
        <v>181</v>
      </c>
      <c r="L128" s="61">
        <v>186</v>
      </c>
      <c r="M128" s="61">
        <v>367</v>
      </c>
      <c r="N128" s="62">
        <f>M128/$M$7</f>
        <v>5.8535335533156104E-6</v>
      </c>
      <c r="O128" s="61">
        <v>88</v>
      </c>
      <c r="P128" s="61">
        <v>86</v>
      </c>
      <c r="Q128" s="61">
        <v>174</v>
      </c>
      <c r="R128" s="62">
        <f>IFERROR((M128/Q128-1),"")</f>
        <v>1.1091954022988504</v>
      </c>
    </row>
    <row r="129" spans="1:18" ht="17.45" customHeight="1" x14ac:dyDescent="0.25">
      <c r="A129" s="197" t="s">
        <v>73</v>
      </c>
      <c r="B129" s="59" t="s">
        <v>120</v>
      </c>
      <c r="C129" s="60">
        <v>9</v>
      </c>
      <c r="D129" s="61">
        <v>6</v>
      </c>
      <c r="E129" s="61">
        <v>15</v>
      </c>
      <c r="F129" s="62">
        <f>E129/$E$7</f>
        <v>2.3081944287572711E-6</v>
      </c>
      <c r="G129" s="60">
        <v>12</v>
      </c>
      <c r="H129" s="61">
        <v>9</v>
      </c>
      <c r="I129" s="61">
        <v>21</v>
      </c>
      <c r="J129" s="62">
        <f>IFERROR((E129/I129-1),"")</f>
        <v>-0.2857142857142857</v>
      </c>
      <c r="K129" s="60">
        <v>168</v>
      </c>
      <c r="L129" s="61">
        <v>186</v>
      </c>
      <c r="M129" s="61">
        <v>354</v>
      </c>
      <c r="N129" s="62">
        <f>M129/$M$7</f>
        <v>5.6461876781300439E-6</v>
      </c>
      <c r="O129" s="61">
        <v>184</v>
      </c>
      <c r="P129" s="61">
        <v>188</v>
      </c>
      <c r="Q129" s="61">
        <v>372</v>
      </c>
      <c r="R129" s="62">
        <f>IFERROR((M129/Q129-1),"")</f>
        <v>-4.8387096774193505E-2</v>
      </c>
    </row>
    <row r="130" spans="1:18" ht="17.45" customHeight="1" x14ac:dyDescent="0.25">
      <c r="A130" s="197" t="s">
        <v>208</v>
      </c>
      <c r="B130" s="59" t="s">
        <v>201</v>
      </c>
      <c r="C130" s="60">
        <v>22</v>
      </c>
      <c r="D130" s="61">
        <v>18</v>
      </c>
      <c r="E130" s="61">
        <v>40</v>
      </c>
      <c r="F130" s="62">
        <f>E130/$E$7</f>
        <v>6.1551851433527231E-6</v>
      </c>
      <c r="G130" s="60">
        <v>2</v>
      </c>
      <c r="H130" s="61">
        <v>2</v>
      </c>
      <c r="I130" s="61">
        <v>4</v>
      </c>
      <c r="J130" s="62">
        <f>IFERROR((E130/I130-1),"")</f>
        <v>9</v>
      </c>
      <c r="K130" s="60">
        <v>171</v>
      </c>
      <c r="L130" s="61">
        <v>170</v>
      </c>
      <c r="M130" s="61">
        <v>341</v>
      </c>
      <c r="N130" s="62">
        <f>M130/$M$7</f>
        <v>5.4388418029444775E-6</v>
      </c>
      <c r="O130" s="61">
        <v>102</v>
      </c>
      <c r="P130" s="61">
        <v>103</v>
      </c>
      <c r="Q130" s="61">
        <v>205</v>
      </c>
      <c r="R130" s="62">
        <f>IFERROR((M130/Q130-1),"")</f>
        <v>0.66341463414634139</v>
      </c>
    </row>
    <row r="131" spans="1:18" ht="17.45" customHeight="1" x14ac:dyDescent="0.25">
      <c r="A131" s="197" t="s">
        <v>73</v>
      </c>
      <c r="B131" s="59" t="s">
        <v>167</v>
      </c>
      <c r="C131" s="60">
        <v>0</v>
      </c>
      <c r="D131" s="61">
        <v>0</v>
      </c>
      <c r="E131" s="61">
        <v>0</v>
      </c>
      <c r="F131" s="62">
        <f>E131/$E$7</f>
        <v>0</v>
      </c>
      <c r="G131" s="60">
        <v>7</v>
      </c>
      <c r="H131" s="61">
        <v>7</v>
      </c>
      <c r="I131" s="61">
        <v>14</v>
      </c>
      <c r="J131" s="62">
        <f>IFERROR((E131/I131-1),"")</f>
        <v>-1</v>
      </c>
      <c r="K131" s="60">
        <v>131</v>
      </c>
      <c r="L131" s="61">
        <v>195</v>
      </c>
      <c r="M131" s="61">
        <v>326</v>
      </c>
      <c r="N131" s="62">
        <f>M131/$M$7</f>
        <v>5.1995965623457463E-6</v>
      </c>
      <c r="O131" s="61">
        <v>131</v>
      </c>
      <c r="P131" s="61">
        <v>142</v>
      </c>
      <c r="Q131" s="61">
        <v>273</v>
      </c>
      <c r="R131" s="62">
        <f>IFERROR((M131/Q131-1),"")</f>
        <v>0.19413919413919412</v>
      </c>
    </row>
    <row r="132" spans="1:18" ht="17.45" customHeight="1" x14ac:dyDescent="0.25">
      <c r="A132" s="197" t="s">
        <v>126</v>
      </c>
      <c r="B132" s="59" t="s">
        <v>126</v>
      </c>
      <c r="C132" s="60">
        <v>6</v>
      </c>
      <c r="D132" s="61">
        <v>10</v>
      </c>
      <c r="E132" s="61">
        <v>16</v>
      </c>
      <c r="F132" s="62">
        <f>E132/$E$7</f>
        <v>2.4620740573410891E-6</v>
      </c>
      <c r="G132" s="60">
        <v>9</v>
      </c>
      <c r="H132" s="61">
        <v>22</v>
      </c>
      <c r="I132" s="61">
        <v>31</v>
      </c>
      <c r="J132" s="62">
        <f>IFERROR((E132/I132-1),"")</f>
        <v>-0.4838709677419355</v>
      </c>
      <c r="K132" s="60">
        <v>145</v>
      </c>
      <c r="L132" s="61">
        <v>177</v>
      </c>
      <c r="M132" s="61">
        <v>322</v>
      </c>
      <c r="N132" s="62">
        <f>M132/$M$7</f>
        <v>5.1357978315194187E-6</v>
      </c>
      <c r="O132" s="61">
        <v>206</v>
      </c>
      <c r="P132" s="61">
        <v>221</v>
      </c>
      <c r="Q132" s="61">
        <v>427</v>
      </c>
      <c r="R132" s="62">
        <f>IFERROR((M132/Q132-1),"")</f>
        <v>-0.24590163934426235</v>
      </c>
    </row>
    <row r="133" spans="1:18" ht="17.45" customHeight="1" x14ac:dyDescent="0.25">
      <c r="A133" s="197" t="s">
        <v>73</v>
      </c>
      <c r="B133" s="59" t="s">
        <v>185</v>
      </c>
      <c r="C133" s="60">
        <v>25</v>
      </c>
      <c r="D133" s="61">
        <v>21</v>
      </c>
      <c r="E133" s="61">
        <v>46</v>
      </c>
      <c r="F133" s="62">
        <f>E133/$E$7</f>
        <v>7.078462914855632E-6</v>
      </c>
      <c r="G133" s="60">
        <v>6</v>
      </c>
      <c r="H133" s="61">
        <v>3</v>
      </c>
      <c r="I133" s="61">
        <v>9</v>
      </c>
      <c r="J133" s="62">
        <f>IFERROR((E133/I133-1),"")</f>
        <v>4.1111111111111107</v>
      </c>
      <c r="K133" s="60">
        <v>139</v>
      </c>
      <c r="L133" s="61">
        <v>159</v>
      </c>
      <c r="M133" s="61">
        <v>298</v>
      </c>
      <c r="N133" s="62">
        <f>M133/$M$7</f>
        <v>4.7530054465614496E-6</v>
      </c>
      <c r="O133" s="61">
        <v>121</v>
      </c>
      <c r="P133" s="61">
        <v>154</v>
      </c>
      <c r="Q133" s="61">
        <v>275</v>
      </c>
      <c r="R133" s="62">
        <f>IFERROR((M133/Q133-1),"")</f>
        <v>8.3636363636363731E-2</v>
      </c>
    </row>
    <row r="134" spans="1:18" ht="17.45" customHeight="1" x14ac:dyDescent="0.25">
      <c r="A134" s="197" t="s">
        <v>483</v>
      </c>
      <c r="B134" s="59" t="s">
        <v>169</v>
      </c>
      <c r="C134" s="60">
        <v>9</v>
      </c>
      <c r="D134" s="61">
        <v>6</v>
      </c>
      <c r="E134" s="61">
        <v>15</v>
      </c>
      <c r="F134" s="62">
        <f>E134/$E$7</f>
        <v>2.3081944287572711E-6</v>
      </c>
      <c r="G134" s="60">
        <v>3</v>
      </c>
      <c r="H134" s="61">
        <v>7</v>
      </c>
      <c r="I134" s="61">
        <v>10</v>
      </c>
      <c r="J134" s="62">
        <f>IFERROR((E134/I134-1),"")</f>
        <v>0.5</v>
      </c>
      <c r="K134" s="60">
        <v>91</v>
      </c>
      <c r="L134" s="61">
        <v>206</v>
      </c>
      <c r="M134" s="61">
        <v>297</v>
      </c>
      <c r="N134" s="62">
        <f>M134/$M$7</f>
        <v>4.7370557638548677E-6</v>
      </c>
      <c r="O134" s="61">
        <v>102</v>
      </c>
      <c r="P134" s="61">
        <v>173</v>
      </c>
      <c r="Q134" s="61">
        <v>275</v>
      </c>
      <c r="R134" s="62">
        <f>IFERROR((M134/Q134-1),"")</f>
        <v>8.0000000000000071E-2</v>
      </c>
    </row>
    <row r="135" spans="1:18" ht="17.45" customHeight="1" x14ac:dyDescent="0.25">
      <c r="A135" s="197" t="s">
        <v>226</v>
      </c>
      <c r="B135" s="59" t="s">
        <v>140</v>
      </c>
      <c r="C135" s="60">
        <v>28</v>
      </c>
      <c r="D135" s="61">
        <v>28</v>
      </c>
      <c r="E135" s="61">
        <v>56</v>
      </c>
      <c r="F135" s="62">
        <f>E135/$E$7</f>
        <v>8.6172592006938122E-6</v>
      </c>
      <c r="G135" s="60">
        <v>14</v>
      </c>
      <c r="H135" s="61">
        <v>14</v>
      </c>
      <c r="I135" s="61">
        <v>28</v>
      </c>
      <c r="J135" s="62">
        <f>IFERROR((E135/I135-1),"")</f>
        <v>1</v>
      </c>
      <c r="K135" s="60">
        <v>143</v>
      </c>
      <c r="L135" s="61">
        <v>144</v>
      </c>
      <c r="M135" s="61">
        <v>287</v>
      </c>
      <c r="N135" s="62">
        <f>M135/$M$7</f>
        <v>4.5775589367890469E-6</v>
      </c>
      <c r="O135" s="61">
        <v>159</v>
      </c>
      <c r="P135" s="61">
        <v>166</v>
      </c>
      <c r="Q135" s="61">
        <v>325</v>
      </c>
      <c r="R135" s="62">
        <f>IFERROR((M135/Q135-1),"")</f>
        <v>-0.11692307692307691</v>
      </c>
    </row>
    <row r="136" spans="1:18" ht="17.45" customHeight="1" x14ac:dyDescent="0.25">
      <c r="A136" s="197" t="s">
        <v>482</v>
      </c>
      <c r="B136" s="59" t="s">
        <v>230</v>
      </c>
      <c r="C136" s="60">
        <v>34</v>
      </c>
      <c r="D136" s="61">
        <v>37</v>
      </c>
      <c r="E136" s="61">
        <v>71</v>
      </c>
      <c r="F136" s="62">
        <f>E136/$E$7</f>
        <v>1.0925453629451083E-5</v>
      </c>
      <c r="G136" s="60">
        <v>4</v>
      </c>
      <c r="H136" s="61">
        <v>2</v>
      </c>
      <c r="I136" s="61">
        <v>6</v>
      </c>
      <c r="J136" s="62">
        <f>IFERROR((E136/I136-1),"")</f>
        <v>10.833333333333334</v>
      </c>
      <c r="K136" s="60">
        <v>141</v>
      </c>
      <c r="L136" s="61">
        <v>143</v>
      </c>
      <c r="M136" s="61">
        <v>284</v>
      </c>
      <c r="N136" s="62">
        <f>M136/$M$7</f>
        <v>4.5297098886693003E-6</v>
      </c>
      <c r="O136" s="61">
        <v>149</v>
      </c>
      <c r="P136" s="61">
        <v>139</v>
      </c>
      <c r="Q136" s="61">
        <v>288</v>
      </c>
      <c r="R136" s="62">
        <f>IFERROR((M136/Q136-1),"")</f>
        <v>-1.388888888888884E-2</v>
      </c>
    </row>
    <row r="137" spans="1:18" ht="17.45" customHeight="1" x14ac:dyDescent="0.25">
      <c r="A137" s="197" t="s">
        <v>481</v>
      </c>
      <c r="B137" s="59" t="s">
        <v>274</v>
      </c>
      <c r="C137" s="60">
        <v>0</v>
      </c>
      <c r="D137" s="61">
        <v>0</v>
      </c>
      <c r="E137" s="61">
        <v>0</v>
      </c>
      <c r="F137" s="62">
        <f>E137/$E$7</f>
        <v>0</v>
      </c>
      <c r="G137" s="60">
        <v>0</v>
      </c>
      <c r="H137" s="61">
        <v>0</v>
      </c>
      <c r="I137" s="61">
        <v>0</v>
      </c>
      <c r="J137" s="62" t="str">
        <f>IFERROR((E137/I137-1),"")</f>
        <v/>
      </c>
      <c r="K137" s="60">
        <v>125</v>
      </c>
      <c r="L137" s="61">
        <v>127</v>
      </c>
      <c r="M137" s="61">
        <v>252</v>
      </c>
      <c r="N137" s="62">
        <f>M137/$M$7</f>
        <v>4.0193200420586751E-6</v>
      </c>
      <c r="O137" s="61">
        <v>226</v>
      </c>
      <c r="P137" s="61">
        <v>253</v>
      </c>
      <c r="Q137" s="61">
        <v>479</v>
      </c>
      <c r="R137" s="62">
        <f>IFERROR((M137/Q137-1),"")</f>
        <v>-0.47390396659707723</v>
      </c>
    </row>
    <row r="138" spans="1:18" ht="17.45" customHeight="1" x14ac:dyDescent="0.25">
      <c r="A138" s="197" t="s">
        <v>480</v>
      </c>
      <c r="B138" s="59" t="s">
        <v>150</v>
      </c>
      <c r="C138" s="60">
        <v>0</v>
      </c>
      <c r="D138" s="61">
        <v>0</v>
      </c>
      <c r="E138" s="61">
        <v>0</v>
      </c>
      <c r="F138" s="62">
        <f>E138/$E$7</f>
        <v>0</v>
      </c>
      <c r="G138" s="60">
        <v>25</v>
      </c>
      <c r="H138" s="61">
        <v>20</v>
      </c>
      <c r="I138" s="61">
        <v>45</v>
      </c>
      <c r="J138" s="62">
        <f>IFERROR((E138/I138-1),"")</f>
        <v>-1</v>
      </c>
      <c r="K138" s="60">
        <v>112</v>
      </c>
      <c r="L138" s="61">
        <v>128</v>
      </c>
      <c r="M138" s="61">
        <v>240</v>
      </c>
      <c r="N138" s="62">
        <f>M138/$M$7</f>
        <v>3.8279238495796905E-6</v>
      </c>
      <c r="O138" s="61">
        <v>340</v>
      </c>
      <c r="P138" s="61">
        <v>274</v>
      </c>
      <c r="Q138" s="61">
        <v>614</v>
      </c>
      <c r="R138" s="62">
        <f>IFERROR((M138/Q138-1),"")</f>
        <v>-0.60912052117263848</v>
      </c>
    </row>
    <row r="139" spans="1:18" ht="17.45" customHeight="1" x14ac:dyDescent="0.25">
      <c r="A139" s="197" t="s">
        <v>420</v>
      </c>
      <c r="B139" s="59" t="s">
        <v>194</v>
      </c>
      <c r="C139" s="60">
        <v>0</v>
      </c>
      <c r="D139" s="61">
        <v>0</v>
      </c>
      <c r="E139" s="61">
        <v>0</v>
      </c>
      <c r="F139" s="62">
        <f>E139/$E$7</f>
        <v>0</v>
      </c>
      <c r="G139" s="60">
        <v>0</v>
      </c>
      <c r="H139" s="61">
        <v>0</v>
      </c>
      <c r="I139" s="61">
        <v>0</v>
      </c>
      <c r="J139" s="62" t="str">
        <f>IFERROR((E139/I139-1),"")</f>
        <v/>
      </c>
      <c r="K139" s="60">
        <v>95</v>
      </c>
      <c r="L139" s="61">
        <v>138</v>
      </c>
      <c r="M139" s="61">
        <v>233</v>
      </c>
      <c r="N139" s="62">
        <f>M139/$M$7</f>
        <v>3.7162760706336163E-6</v>
      </c>
      <c r="O139" s="61">
        <v>47</v>
      </c>
      <c r="P139" s="61">
        <v>82</v>
      </c>
      <c r="Q139" s="61">
        <v>129</v>
      </c>
      <c r="R139" s="62">
        <f>IFERROR((M139/Q139-1),"")</f>
        <v>0.806201550387597</v>
      </c>
    </row>
    <row r="140" spans="1:18" ht="17.45" customHeight="1" x14ac:dyDescent="0.25">
      <c r="A140" s="197" t="s">
        <v>73</v>
      </c>
      <c r="B140" s="59" t="s">
        <v>198</v>
      </c>
      <c r="C140" s="60">
        <v>16</v>
      </c>
      <c r="D140" s="61">
        <v>9</v>
      </c>
      <c r="E140" s="61">
        <v>25</v>
      </c>
      <c r="F140" s="62">
        <f>E140/$E$7</f>
        <v>3.846990714595452E-6</v>
      </c>
      <c r="G140" s="60">
        <v>8</v>
      </c>
      <c r="H140" s="61">
        <v>10</v>
      </c>
      <c r="I140" s="61">
        <v>18</v>
      </c>
      <c r="J140" s="62">
        <f>IFERROR((E140/I140-1),"")</f>
        <v>0.38888888888888884</v>
      </c>
      <c r="K140" s="60">
        <v>124</v>
      </c>
      <c r="L140" s="61">
        <v>108</v>
      </c>
      <c r="M140" s="61">
        <v>232</v>
      </c>
      <c r="N140" s="62">
        <f>M140/$M$7</f>
        <v>3.7003263879270344E-6</v>
      </c>
      <c r="O140" s="61">
        <v>45</v>
      </c>
      <c r="P140" s="61">
        <v>51</v>
      </c>
      <c r="Q140" s="61">
        <v>96</v>
      </c>
      <c r="R140" s="62">
        <f>IFERROR((M140/Q140-1),"")</f>
        <v>1.4166666666666665</v>
      </c>
    </row>
    <row r="141" spans="1:18" ht="17.45" customHeight="1" x14ac:dyDescent="0.25">
      <c r="A141" s="197" t="s">
        <v>398</v>
      </c>
      <c r="B141" s="59" t="s">
        <v>136</v>
      </c>
      <c r="C141" s="60">
        <v>5</v>
      </c>
      <c r="D141" s="61">
        <v>9</v>
      </c>
      <c r="E141" s="61">
        <v>14</v>
      </c>
      <c r="F141" s="62">
        <f>E141/$E$7</f>
        <v>2.154314800173453E-6</v>
      </c>
      <c r="G141" s="60">
        <v>2</v>
      </c>
      <c r="H141" s="61">
        <v>5</v>
      </c>
      <c r="I141" s="61">
        <v>7</v>
      </c>
      <c r="J141" s="62">
        <f>IFERROR((E141/I141-1),"")</f>
        <v>1</v>
      </c>
      <c r="K141" s="60">
        <v>94</v>
      </c>
      <c r="L141" s="61">
        <v>132</v>
      </c>
      <c r="M141" s="61">
        <v>226</v>
      </c>
      <c r="N141" s="62">
        <f>M141/$M$7</f>
        <v>3.6046282916875421E-6</v>
      </c>
      <c r="O141" s="61">
        <v>84</v>
      </c>
      <c r="P141" s="61">
        <v>127</v>
      </c>
      <c r="Q141" s="61">
        <v>211</v>
      </c>
      <c r="R141" s="62">
        <f>IFERROR((M141/Q141-1),"")</f>
        <v>7.1090047393364886E-2</v>
      </c>
    </row>
    <row r="142" spans="1:18" ht="17.45" customHeight="1" x14ac:dyDescent="0.25">
      <c r="A142" s="197" t="s">
        <v>479</v>
      </c>
      <c r="B142" s="59" t="s">
        <v>142</v>
      </c>
      <c r="C142" s="60">
        <v>7</v>
      </c>
      <c r="D142" s="61">
        <v>8</v>
      </c>
      <c r="E142" s="61">
        <v>15</v>
      </c>
      <c r="F142" s="62">
        <f>E142/$E$7</f>
        <v>2.3081944287572711E-6</v>
      </c>
      <c r="G142" s="60">
        <v>17</v>
      </c>
      <c r="H142" s="61">
        <v>18</v>
      </c>
      <c r="I142" s="61">
        <v>35</v>
      </c>
      <c r="J142" s="62">
        <f>IFERROR((E142/I142-1),"")</f>
        <v>-0.5714285714285714</v>
      </c>
      <c r="K142" s="60">
        <v>110</v>
      </c>
      <c r="L142" s="61">
        <v>104</v>
      </c>
      <c r="M142" s="61">
        <v>214</v>
      </c>
      <c r="N142" s="62">
        <f>M142/$M$7</f>
        <v>3.4132320992085576E-6</v>
      </c>
      <c r="O142" s="61">
        <v>148</v>
      </c>
      <c r="P142" s="61">
        <v>163</v>
      </c>
      <c r="Q142" s="61">
        <v>311</v>
      </c>
      <c r="R142" s="62">
        <f>IFERROR((M142/Q142-1),"")</f>
        <v>-0.31189710610932475</v>
      </c>
    </row>
    <row r="143" spans="1:18" ht="17.45" customHeight="1" x14ac:dyDescent="0.25">
      <c r="A143" s="197" t="s">
        <v>73</v>
      </c>
      <c r="B143" s="59" t="s">
        <v>186</v>
      </c>
      <c r="C143" s="60">
        <v>8</v>
      </c>
      <c r="D143" s="61">
        <v>10</v>
      </c>
      <c r="E143" s="61">
        <v>18</v>
      </c>
      <c r="F143" s="62">
        <f>E143/$E$7</f>
        <v>2.7698333145087255E-6</v>
      </c>
      <c r="G143" s="60">
        <v>2</v>
      </c>
      <c r="H143" s="61">
        <v>3</v>
      </c>
      <c r="I143" s="61">
        <v>5</v>
      </c>
      <c r="J143" s="62">
        <f>IFERROR((E143/I143-1),"")</f>
        <v>2.6</v>
      </c>
      <c r="K143" s="60">
        <v>107</v>
      </c>
      <c r="L143" s="61">
        <v>103</v>
      </c>
      <c r="M143" s="61">
        <v>210</v>
      </c>
      <c r="N143" s="62">
        <f>M143/$M$7</f>
        <v>3.3494333683822295E-6</v>
      </c>
      <c r="O143" s="61">
        <v>48</v>
      </c>
      <c r="P143" s="61">
        <v>51</v>
      </c>
      <c r="Q143" s="61">
        <v>99</v>
      </c>
      <c r="R143" s="62">
        <f>IFERROR((M143/Q143-1),"")</f>
        <v>1.1212121212121211</v>
      </c>
    </row>
    <row r="144" spans="1:18" ht="17.45" customHeight="1" x14ac:dyDescent="0.25">
      <c r="A144" s="197" t="s">
        <v>73</v>
      </c>
      <c r="B144" s="59" t="s">
        <v>155</v>
      </c>
      <c r="C144" s="60">
        <v>10</v>
      </c>
      <c r="D144" s="61">
        <v>11</v>
      </c>
      <c r="E144" s="61">
        <v>21</v>
      </c>
      <c r="F144" s="62">
        <f>E144/$E$7</f>
        <v>3.2314722002601796E-6</v>
      </c>
      <c r="G144" s="60">
        <v>5</v>
      </c>
      <c r="H144" s="61">
        <v>5</v>
      </c>
      <c r="I144" s="61">
        <v>10</v>
      </c>
      <c r="J144" s="62">
        <f>IFERROR((E144/I144-1),"")</f>
        <v>1.1000000000000001</v>
      </c>
      <c r="K144" s="60">
        <v>105</v>
      </c>
      <c r="L144" s="61">
        <v>93</v>
      </c>
      <c r="M144" s="61">
        <v>198</v>
      </c>
      <c r="N144" s="62">
        <f>M144/$M$7</f>
        <v>3.158037175903245E-6</v>
      </c>
      <c r="O144" s="61">
        <v>97</v>
      </c>
      <c r="P144" s="61">
        <v>78</v>
      </c>
      <c r="Q144" s="61">
        <v>175</v>
      </c>
      <c r="R144" s="62">
        <f>IFERROR((M144/Q144-1),"")</f>
        <v>0.13142857142857145</v>
      </c>
    </row>
    <row r="145" spans="1:18" ht="17.45" customHeight="1" x14ac:dyDescent="0.25">
      <c r="A145" s="197" t="s">
        <v>73</v>
      </c>
      <c r="B145" s="59" t="s">
        <v>158</v>
      </c>
      <c r="C145" s="60">
        <v>4</v>
      </c>
      <c r="D145" s="61">
        <v>5</v>
      </c>
      <c r="E145" s="61">
        <v>9</v>
      </c>
      <c r="F145" s="62">
        <f>E145/$E$7</f>
        <v>1.3849166572543628E-6</v>
      </c>
      <c r="G145" s="60">
        <v>7</v>
      </c>
      <c r="H145" s="61">
        <v>5</v>
      </c>
      <c r="I145" s="61">
        <v>12</v>
      </c>
      <c r="J145" s="62">
        <f>IFERROR((E145/I145-1),"")</f>
        <v>-0.25</v>
      </c>
      <c r="K145" s="60">
        <v>91</v>
      </c>
      <c r="L145" s="61">
        <v>106</v>
      </c>
      <c r="M145" s="61">
        <v>197</v>
      </c>
      <c r="N145" s="62">
        <f>M145/$M$7</f>
        <v>3.1420874931966626E-6</v>
      </c>
      <c r="O145" s="61">
        <v>49</v>
      </c>
      <c r="P145" s="61">
        <v>60</v>
      </c>
      <c r="Q145" s="61">
        <v>109</v>
      </c>
      <c r="R145" s="62">
        <f>IFERROR((M145/Q145-1),"")</f>
        <v>0.80733944954128445</v>
      </c>
    </row>
    <row r="146" spans="1:18" ht="17.45" customHeight="1" x14ac:dyDescent="0.25">
      <c r="A146" s="197" t="s">
        <v>197</v>
      </c>
      <c r="B146" s="59" t="s">
        <v>197</v>
      </c>
      <c r="C146" s="60">
        <v>9</v>
      </c>
      <c r="D146" s="61">
        <v>11</v>
      </c>
      <c r="E146" s="61">
        <v>20</v>
      </c>
      <c r="F146" s="62">
        <f>E146/$E$7</f>
        <v>3.0775925716763616E-6</v>
      </c>
      <c r="G146" s="60">
        <v>15</v>
      </c>
      <c r="H146" s="61">
        <v>15</v>
      </c>
      <c r="I146" s="61">
        <v>30</v>
      </c>
      <c r="J146" s="62">
        <f>IFERROR((E146/I146-1),"")</f>
        <v>-0.33333333333333337</v>
      </c>
      <c r="K146" s="60">
        <v>96</v>
      </c>
      <c r="L146" s="61">
        <v>100</v>
      </c>
      <c r="M146" s="61">
        <v>196</v>
      </c>
      <c r="N146" s="62">
        <f>M146/$M$7</f>
        <v>3.1261378104900807E-6</v>
      </c>
      <c r="O146" s="61">
        <v>163</v>
      </c>
      <c r="P146" s="61">
        <v>137</v>
      </c>
      <c r="Q146" s="61">
        <v>300</v>
      </c>
      <c r="R146" s="62">
        <f>IFERROR((M146/Q146-1),"")</f>
        <v>-0.34666666666666668</v>
      </c>
    </row>
    <row r="147" spans="1:18" ht="17.45" customHeight="1" x14ac:dyDescent="0.25">
      <c r="A147" s="197" t="s">
        <v>226</v>
      </c>
      <c r="B147" s="59" t="s">
        <v>241</v>
      </c>
      <c r="C147" s="60">
        <v>0</v>
      </c>
      <c r="D147" s="61">
        <v>1</v>
      </c>
      <c r="E147" s="61">
        <v>1</v>
      </c>
      <c r="F147" s="62">
        <f>E147/$E$7</f>
        <v>1.5387962858381807E-7</v>
      </c>
      <c r="G147" s="60">
        <v>27</v>
      </c>
      <c r="H147" s="61">
        <v>27</v>
      </c>
      <c r="I147" s="61">
        <v>54</v>
      </c>
      <c r="J147" s="62">
        <f>IFERROR((E147/I147-1),"")</f>
        <v>-0.98148148148148151</v>
      </c>
      <c r="K147" s="60">
        <v>90</v>
      </c>
      <c r="L147" s="61">
        <v>104</v>
      </c>
      <c r="M147" s="61">
        <v>194</v>
      </c>
      <c r="N147" s="62">
        <f>M147/$M$7</f>
        <v>3.0942384450769169E-6</v>
      </c>
      <c r="O147" s="61">
        <v>52</v>
      </c>
      <c r="P147" s="61">
        <v>54</v>
      </c>
      <c r="Q147" s="61">
        <v>106</v>
      </c>
      <c r="R147" s="62">
        <f>IFERROR((M147/Q147-1),"")</f>
        <v>0.83018867924528306</v>
      </c>
    </row>
    <row r="148" spans="1:18" ht="17.45" customHeight="1" x14ac:dyDescent="0.25">
      <c r="A148" s="197" t="s">
        <v>197</v>
      </c>
      <c r="B148" s="59" t="s">
        <v>229</v>
      </c>
      <c r="C148" s="60">
        <v>0</v>
      </c>
      <c r="D148" s="61">
        <v>0</v>
      </c>
      <c r="E148" s="61">
        <v>0</v>
      </c>
      <c r="F148" s="62">
        <f>E148/$E$7</f>
        <v>0</v>
      </c>
      <c r="G148" s="60">
        <v>0</v>
      </c>
      <c r="H148" s="61">
        <v>0</v>
      </c>
      <c r="I148" s="61">
        <v>0</v>
      </c>
      <c r="J148" s="62" t="str">
        <f>IFERROR((E148/I148-1),"")</f>
        <v/>
      </c>
      <c r="K148" s="60">
        <v>98</v>
      </c>
      <c r="L148" s="61">
        <v>95</v>
      </c>
      <c r="M148" s="61">
        <v>193</v>
      </c>
      <c r="N148" s="62">
        <f>M148/$M$7</f>
        <v>3.0782887623703346E-6</v>
      </c>
      <c r="O148" s="61">
        <v>6</v>
      </c>
      <c r="P148" s="61">
        <v>6</v>
      </c>
      <c r="Q148" s="61">
        <v>12</v>
      </c>
      <c r="R148" s="62">
        <f>IFERROR((M148/Q148-1),"")</f>
        <v>15.083333333333332</v>
      </c>
    </row>
    <row r="149" spans="1:18" ht="17.45" customHeight="1" x14ac:dyDescent="0.25">
      <c r="A149" s="197" t="s">
        <v>478</v>
      </c>
      <c r="B149" s="59" t="s">
        <v>190</v>
      </c>
      <c r="C149" s="60">
        <v>4</v>
      </c>
      <c r="D149" s="61">
        <v>6</v>
      </c>
      <c r="E149" s="61">
        <v>10</v>
      </c>
      <c r="F149" s="62">
        <f>E149/$E$7</f>
        <v>1.5387962858381808E-6</v>
      </c>
      <c r="G149" s="60">
        <v>8</v>
      </c>
      <c r="H149" s="61">
        <v>8</v>
      </c>
      <c r="I149" s="61">
        <v>16</v>
      </c>
      <c r="J149" s="62">
        <f>IFERROR((E149/I149-1),"")</f>
        <v>-0.375</v>
      </c>
      <c r="K149" s="60">
        <v>90</v>
      </c>
      <c r="L149" s="61">
        <v>102</v>
      </c>
      <c r="M149" s="61">
        <v>192</v>
      </c>
      <c r="N149" s="62">
        <f>M149/$M$7</f>
        <v>3.0623390796637527E-6</v>
      </c>
      <c r="O149" s="61">
        <v>124</v>
      </c>
      <c r="P149" s="61">
        <v>130</v>
      </c>
      <c r="Q149" s="61">
        <v>254</v>
      </c>
      <c r="R149" s="62">
        <f>IFERROR((M149/Q149-1),"")</f>
        <v>-0.24409448818897639</v>
      </c>
    </row>
    <row r="150" spans="1:18" ht="17.45" customHeight="1" x14ac:dyDescent="0.25">
      <c r="A150" s="197" t="s">
        <v>477</v>
      </c>
      <c r="B150" s="59" t="s">
        <v>164</v>
      </c>
      <c r="C150" s="60">
        <v>15</v>
      </c>
      <c r="D150" s="61">
        <v>20</v>
      </c>
      <c r="E150" s="61">
        <v>35</v>
      </c>
      <c r="F150" s="62">
        <f>E150/$E$7</f>
        <v>5.385787000433633E-6</v>
      </c>
      <c r="G150" s="60">
        <v>0</v>
      </c>
      <c r="H150" s="61">
        <v>0</v>
      </c>
      <c r="I150" s="61">
        <v>0</v>
      </c>
      <c r="J150" s="62" t="str">
        <f>IFERROR((E150/I150-1),"")</f>
        <v/>
      </c>
      <c r="K150" s="60">
        <v>91</v>
      </c>
      <c r="L150" s="61">
        <v>86</v>
      </c>
      <c r="M150" s="61">
        <v>177</v>
      </c>
      <c r="N150" s="62">
        <f>M150/$M$7</f>
        <v>2.823093839065022E-6</v>
      </c>
      <c r="O150" s="61">
        <v>48</v>
      </c>
      <c r="P150" s="61">
        <v>47</v>
      </c>
      <c r="Q150" s="61">
        <v>95</v>
      </c>
      <c r="R150" s="62">
        <f>IFERROR((M150/Q150-1),"")</f>
        <v>0.86315789473684212</v>
      </c>
    </row>
    <row r="151" spans="1:18" ht="17.45" customHeight="1" x14ac:dyDescent="0.25">
      <c r="A151" s="197" t="s">
        <v>154</v>
      </c>
      <c r="B151" s="59" t="s">
        <v>154</v>
      </c>
      <c r="C151" s="60">
        <v>9</v>
      </c>
      <c r="D151" s="61">
        <v>8</v>
      </c>
      <c r="E151" s="61">
        <v>17</v>
      </c>
      <c r="F151" s="62">
        <f>E151/$E$7</f>
        <v>2.6159536859249075E-6</v>
      </c>
      <c r="G151" s="60">
        <v>18</v>
      </c>
      <c r="H151" s="61">
        <v>7</v>
      </c>
      <c r="I151" s="61">
        <v>25</v>
      </c>
      <c r="J151" s="62">
        <f>IFERROR((E151/I151-1),"")</f>
        <v>-0.31999999999999995</v>
      </c>
      <c r="K151" s="60">
        <v>115</v>
      </c>
      <c r="L151" s="61">
        <v>60</v>
      </c>
      <c r="M151" s="61">
        <v>175</v>
      </c>
      <c r="N151" s="62">
        <f>M151/$M$7</f>
        <v>2.7911944736518577E-6</v>
      </c>
      <c r="O151" s="61">
        <v>228</v>
      </c>
      <c r="P151" s="61">
        <v>191</v>
      </c>
      <c r="Q151" s="61">
        <v>419</v>
      </c>
      <c r="R151" s="62">
        <f>IFERROR((M151/Q151-1),"")</f>
        <v>-0.58233890214797135</v>
      </c>
    </row>
    <row r="152" spans="1:18" ht="17.45" customHeight="1" x14ac:dyDescent="0.25">
      <c r="A152" s="197" t="s">
        <v>300</v>
      </c>
      <c r="B152" s="59" t="s">
        <v>300</v>
      </c>
      <c r="C152" s="60">
        <v>53</v>
      </c>
      <c r="D152" s="61">
        <v>75</v>
      </c>
      <c r="E152" s="61">
        <v>128</v>
      </c>
      <c r="F152" s="62">
        <f>E152/$E$7</f>
        <v>1.9696592458728713E-5</v>
      </c>
      <c r="G152" s="60">
        <v>0</v>
      </c>
      <c r="H152" s="61">
        <v>0</v>
      </c>
      <c r="I152" s="61">
        <v>0</v>
      </c>
      <c r="J152" s="62" t="str">
        <f>IFERROR((E152/I152-1),"")</f>
        <v/>
      </c>
      <c r="K152" s="60">
        <v>70</v>
      </c>
      <c r="L152" s="61">
        <v>97</v>
      </c>
      <c r="M152" s="61">
        <v>167</v>
      </c>
      <c r="N152" s="62">
        <f>M152/$M$7</f>
        <v>2.6635970119992016E-6</v>
      </c>
      <c r="O152" s="61">
        <v>57</v>
      </c>
      <c r="P152" s="61">
        <v>54</v>
      </c>
      <c r="Q152" s="61">
        <v>111</v>
      </c>
      <c r="R152" s="62">
        <f>IFERROR((M152/Q152-1),"")</f>
        <v>0.50450450450450446</v>
      </c>
    </row>
    <row r="153" spans="1:18" ht="17.45" customHeight="1" x14ac:dyDescent="0.25">
      <c r="A153" s="197" t="s">
        <v>476</v>
      </c>
      <c r="B153" s="59" t="s">
        <v>189</v>
      </c>
      <c r="C153" s="60">
        <v>24</v>
      </c>
      <c r="D153" s="61">
        <v>14</v>
      </c>
      <c r="E153" s="61">
        <v>38</v>
      </c>
      <c r="F153" s="62">
        <f>E153/$E$7</f>
        <v>5.8474258861850871E-6</v>
      </c>
      <c r="G153" s="60">
        <v>6</v>
      </c>
      <c r="H153" s="61">
        <v>3</v>
      </c>
      <c r="I153" s="61">
        <v>9</v>
      </c>
      <c r="J153" s="62">
        <f>IFERROR((E153/I153-1),"")</f>
        <v>3.2222222222222223</v>
      </c>
      <c r="K153" s="60">
        <v>96</v>
      </c>
      <c r="L153" s="61">
        <v>60</v>
      </c>
      <c r="M153" s="61">
        <v>156</v>
      </c>
      <c r="N153" s="62">
        <f>M153/$M$7</f>
        <v>2.488150502226799E-6</v>
      </c>
      <c r="O153" s="61">
        <v>12</v>
      </c>
      <c r="P153" s="61">
        <v>5</v>
      </c>
      <c r="Q153" s="61">
        <v>17</v>
      </c>
      <c r="R153" s="62">
        <f>IFERROR((M153/Q153-1),"")</f>
        <v>8.1764705882352935</v>
      </c>
    </row>
    <row r="154" spans="1:18" ht="17.45" customHeight="1" x14ac:dyDescent="0.25">
      <c r="A154" s="197" t="s">
        <v>475</v>
      </c>
      <c r="B154" s="59" t="s">
        <v>135</v>
      </c>
      <c r="C154" s="60">
        <v>0</v>
      </c>
      <c r="D154" s="61">
        <v>0</v>
      </c>
      <c r="E154" s="61">
        <v>0</v>
      </c>
      <c r="F154" s="62">
        <f>E154/$E$7</f>
        <v>0</v>
      </c>
      <c r="G154" s="60">
        <v>7</v>
      </c>
      <c r="H154" s="61">
        <v>7</v>
      </c>
      <c r="I154" s="61">
        <v>14</v>
      </c>
      <c r="J154" s="62">
        <f>IFERROR((E154/I154-1),"")</f>
        <v>-1</v>
      </c>
      <c r="K154" s="60">
        <v>100</v>
      </c>
      <c r="L154" s="61">
        <v>54</v>
      </c>
      <c r="M154" s="61">
        <v>154</v>
      </c>
      <c r="N154" s="62">
        <f>M154/$M$7</f>
        <v>2.4562511368136347E-6</v>
      </c>
      <c r="O154" s="61">
        <v>67</v>
      </c>
      <c r="P154" s="61">
        <v>123</v>
      </c>
      <c r="Q154" s="61">
        <v>190</v>
      </c>
      <c r="R154" s="62">
        <f>IFERROR((M154/Q154-1),"")</f>
        <v>-0.18947368421052635</v>
      </c>
    </row>
    <row r="155" spans="1:18" ht="17.45" customHeight="1" x14ac:dyDescent="0.25">
      <c r="A155" s="197" t="s">
        <v>73</v>
      </c>
      <c r="B155" s="59" t="s">
        <v>170</v>
      </c>
      <c r="C155" s="60">
        <v>2</v>
      </c>
      <c r="D155" s="61">
        <v>1</v>
      </c>
      <c r="E155" s="61">
        <v>3</v>
      </c>
      <c r="F155" s="62">
        <f>E155/$E$7</f>
        <v>4.6163888575145425E-7</v>
      </c>
      <c r="G155" s="60">
        <v>4</v>
      </c>
      <c r="H155" s="61">
        <v>5</v>
      </c>
      <c r="I155" s="61">
        <v>9</v>
      </c>
      <c r="J155" s="62">
        <f>IFERROR((E155/I155-1),"")</f>
        <v>-0.66666666666666674</v>
      </c>
      <c r="K155" s="60">
        <v>72</v>
      </c>
      <c r="L155" s="61">
        <v>80</v>
      </c>
      <c r="M155" s="61">
        <v>152</v>
      </c>
      <c r="N155" s="62">
        <f>M155/$M$7</f>
        <v>2.4243517714004709E-6</v>
      </c>
      <c r="O155" s="61">
        <v>76</v>
      </c>
      <c r="P155" s="61">
        <v>65</v>
      </c>
      <c r="Q155" s="61">
        <v>141</v>
      </c>
      <c r="R155" s="62">
        <f>IFERROR((M155/Q155-1),"")</f>
        <v>7.8014184397163122E-2</v>
      </c>
    </row>
    <row r="156" spans="1:18" ht="17.45" customHeight="1" x14ac:dyDescent="0.25">
      <c r="A156" s="197" t="s">
        <v>474</v>
      </c>
      <c r="B156" s="59" t="s">
        <v>132</v>
      </c>
      <c r="C156" s="60">
        <v>0</v>
      </c>
      <c r="D156" s="61">
        <v>0</v>
      </c>
      <c r="E156" s="61">
        <v>0</v>
      </c>
      <c r="F156" s="62">
        <f>E156/$E$7</f>
        <v>0</v>
      </c>
      <c r="G156" s="60">
        <v>4</v>
      </c>
      <c r="H156" s="61">
        <v>4</v>
      </c>
      <c r="I156" s="61">
        <v>8</v>
      </c>
      <c r="J156" s="62">
        <f>IFERROR((E156/I156-1),"")</f>
        <v>-1</v>
      </c>
      <c r="K156" s="60">
        <v>92</v>
      </c>
      <c r="L156" s="61">
        <v>54</v>
      </c>
      <c r="M156" s="61">
        <v>146</v>
      </c>
      <c r="N156" s="62">
        <f>M156/$M$7</f>
        <v>2.3286536751609786E-6</v>
      </c>
      <c r="O156" s="61">
        <v>66</v>
      </c>
      <c r="P156" s="61">
        <v>61</v>
      </c>
      <c r="Q156" s="61">
        <v>127</v>
      </c>
      <c r="R156" s="62">
        <f>IFERROR((M156/Q156-1),"")</f>
        <v>0.14960629921259838</v>
      </c>
    </row>
    <row r="157" spans="1:18" ht="17.45" customHeight="1" x14ac:dyDescent="0.25">
      <c r="A157" s="197" t="s">
        <v>73</v>
      </c>
      <c r="B157" s="59" t="s">
        <v>146</v>
      </c>
      <c r="C157" s="60">
        <v>2</v>
      </c>
      <c r="D157" s="61">
        <v>2</v>
      </c>
      <c r="E157" s="61">
        <v>4</v>
      </c>
      <c r="F157" s="62">
        <f>E157/$E$7</f>
        <v>6.1551851433527227E-7</v>
      </c>
      <c r="G157" s="60">
        <v>0</v>
      </c>
      <c r="H157" s="61">
        <v>0</v>
      </c>
      <c r="I157" s="61">
        <v>0</v>
      </c>
      <c r="J157" s="62" t="str">
        <f>IFERROR((E157/I157-1),"")</f>
        <v/>
      </c>
      <c r="K157" s="60">
        <v>72</v>
      </c>
      <c r="L157" s="61">
        <v>72</v>
      </c>
      <c r="M157" s="61">
        <v>144</v>
      </c>
      <c r="N157" s="62">
        <f>M157/$M$7</f>
        <v>2.2967543097478144E-6</v>
      </c>
      <c r="O157" s="61">
        <v>101</v>
      </c>
      <c r="P157" s="61">
        <v>92</v>
      </c>
      <c r="Q157" s="61">
        <v>193</v>
      </c>
      <c r="R157" s="62">
        <f>IFERROR((M157/Q157-1),"")</f>
        <v>-0.25388601036269431</v>
      </c>
    </row>
    <row r="158" spans="1:18" ht="17.45" customHeight="1" x14ac:dyDescent="0.25">
      <c r="A158" s="197" t="s">
        <v>134</v>
      </c>
      <c r="B158" s="59" t="s">
        <v>148</v>
      </c>
      <c r="C158" s="60">
        <v>2</v>
      </c>
      <c r="D158" s="61">
        <v>6</v>
      </c>
      <c r="E158" s="61">
        <v>8</v>
      </c>
      <c r="F158" s="62">
        <f>E158/$E$7</f>
        <v>1.2310370286705445E-6</v>
      </c>
      <c r="G158" s="60">
        <v>4</v>
      </c>
      <c r="H158" s="61">
        <v>3</v>
      </c>
      <c r="I158" s="61">
        <v>7</v>
      </c>
      <c r="J158" s="62">
        <f>IFERROR((E158/I158-1),"")</f>
        <v>0.14285714285714279</v>
      </c>
      <c r="K158" s="60">
        <v>68</v>
      </c>
      <c r="L158" s="61">
        <v>76</v>
      </c>
      <c r="M158" s="61">
        <v>144</v>
      </c>
      <c r="N158" s="62">
        <f>M158/$M$7</f>
        <v>2.2967543097478144E-6</v>
      </c>
      <c r="O158" s="61">
        <v>31</v>
      </c>
      <c r="P158" s="61">
        <v>27</v>
      </c>
      <c r="Q158" s="61">
        <v>58</v>
      </c>
      <c r="R158" s="62">
        <f>IFERROR((M158/Q158-1),"")</f>
        <v>1.4827586206896552</v>
      </c>
    </row>
    <row r="159" spans="1:18" ht="17.45" customHeight="1" x14ac:dyDescent="0.25">
      <c r="A159" s="197" t="s">
        <v>222</v>
      </c>
      <c r="B159" s="59" t="s">
        <v>155</v>
      </c>
      <c r="C159" s="60">
        <v>6</v>
      </c>
      <c r="D159" s="61">
        <v>5</v>
      </c>
      <c r="E159" s="61">
        <v>11</v>
      </c>
      <c r="F159" s="62">
        <f>E159/$E$7</f>
        <v>1.6926759144219988E-6</v>
      </c>
      <c r="G159" s="60">
        <v>1</v>
      </c>
      <c r="H159" s="61">
        <v>2</v>
      </c>
      <c r="I159" s="61">
        <v>3</v>
      </c>
      <c r="J159" s="62">
        <f>IFERROR((E159/I159-1),"")</f>
        <v>2.6666666666666665</v>
      </c>
      <c r="K159" s="60">
        <v>68</v>
      </c>
      <c r="L159" s="61">
        <v>73</v>
      </c>
      <c r="M159" s="61">
        <v>141</v>
      </c>
      <c r="N159" s="62">
        <f>M159/$M$7</f>
        <v>2.2489052616280683E-6</v>
      </c>
      <c r="O159" s="61">
        <v>105</v>
      </c>
      <c r="P159" s="61">
        <v>172</v>
      </c>
      <c r="Q159" s="61">
        <v>277</v>
      </c>
      <c r="R159" s="62">
        <f>IFERROR((M159/Q159-1),"")</f>
        <v>-0.49097472924187724</v>
      </c>
    </row>
    <row r="160" spans="1:18" ht="17.45" customHeight="1" x14ac:dyDescent="0.25">
      <c r="A160" s="197" t="s">
        <v>447</v>
      </c>
      <c r="B160" s="59" t="s">
        <v>203</v>
      </c>
      <c r="C160" s="60">
        <v>5</v>
      </c>
      <c r="D160" s="61">
        <v>3</v>
      </c>
      <c r="E160" s="61">
        <v>8</v>
      </c>
      <c r="F160" s="62">
        <f>E160/$E$7</f>
        <v>1.2310370286705445E-6</v>
      </c>
      <c r="G160" s="60">
        <v>0</v>
      </c>
      <c r="H160" s="61">
        <v>0</v>
      </c>
      <c r="I160" s="61">
        <v>0</v>
      </c>
      <c r="J160" s="62" t="str">
        <f>IFERROR((E160/I160-1),"")</f>
        <v/>
      </c>
      <c r="K160" s="60">
        <v>68</v>
      </c>
      <c r="L160" s="61">
        <v>71</v>
      </c>
      <c r="M160" s="61">
        <v>139</v>
      </c>
      <c r="N160" s="62">
        <f>M160/$M$7</f>
        <v>2.2170058962149044E-6</v>
      </c>
      <c r="O160" s="61">
        <v>63</v>
      </c>
      <c r="P160" s="61">
        <v>49</v>
      </c>
      <c r="Q160" s="61">
        <v>112</v>
      </c>
      <c r="R160" s="62">
        <f>IFERROR((M160/Q160-1),"")</f>
        <v>0.2410714285714286</v>
      </c>
    </row>
    <row r="161" spans="1:18" ht="17.45" customHeight="1" x14ac:dyDescent="0.25">
      <c r="A161" s="197" t="s">
        <v>73</v>
      </c>
      <c r="B161" s="59" t="s">
        <v>213</v>
      </c>
      <c r="C161" s="60">
        <v>0</v>
      </c>
      <c r="D161" s="61">
        <v>0</v>
      </c>
      <c r="E161" s="61">
        <v>0</v>
      </c>
      <c r="F161" s="62">
        <f>E161/$E$7</f>
        <v>0</v>
      </c>
      <c r="G161" s="60">
        <v>0</v>
      </c>
      <c r="H161" s="61">
        <v>3</v>
      </c>
      <c r="I161" s="61">
        <v>3</v>
      </c>
      <c r="J161" s="62">
        <f>IFERROR((E161/I161-1),"")</f>
        <v>-1</v>
      </c>
      <c r="K161" s="60">
        <v>65</v>
      </c>
      <c r="L161" s="61">
        <v>72</v>
      </c>
      <c r="M161" s="61">
        <v>137</v>
      </c>
      <c r="N161" s="62">
        <f>M161/$M$7</f>
        <v>2.1851065308017402E-6</v>
      </c>
      <c r="O161" s="61">
        <v>114</v>
      </c>
      <c r="P161" s="61">
        <v>91</v>
      </c>
      <c r="Q161" s="61">
        <v>205</v>
      </c>
      <c r="R161" s="62">
        <f>IFERROR((M161/Q161-1),"")</f>
        <v>-0.33170731707317069</v>
      </c>
    </row>
    <row r="162" spans="1:18" ht="17.45" customHeight="1" x14ac:dyDescent="0.25">
      <c r="A162" s="197" t="s">
        <v>73</v>
      </c>
      <c r="B162" s="59" t="s">
        <v>163</v>
      </c>
      <c r="C162" s="60">
        <v>2</v>
      </c>
      <c r="D162" s="61">
        <v>2</v>
      </c>
      <c r="E162" s="61">
        <v>4</v>
      </c>
      <c r="F162" s="62">
        <f>E162/$E$7</f>
        <v>6.1551851433527227E-7</v>
      </c>
      <c r="G162" s="60">
        <v>9</v>
      </c>
      <c r="H162" s="61">
        <v>10</v>
      </c>
      <c r="I162" s="61">
        <v>19</v>
      </c>
      <c r="J162" s="62">
        <f>IFERROR((E162/I162-1),"")</f>
        <v>-0.78947368421052633</v>
      </c>
      <c r="K162" s="60">
        <v>67</v>
      </c>
      <c r="L162" s="61">
        <v>70</v>
      </c>
      <c r="M162" s="61">
        <v>137</v>
      </c>
      <c r="N162" s="62">
        <f>M162/$M$7</f>
        <v>2.1851065308017402E-6</v>
      </c>
      <c r="O162" s="61">
        <v>38</v>
      </c>
      <c r="P162" s="61">
        <v>34</v>
      </c>
      <c r="Q162" s="61">
        <v>72</v>
      </c>
      <c r="R162" s="62">
        <f>IFERROR((M162/Q162-1),"")</f>
        <v>0.90277777777777768</v>
      </c>
    </row>
    <row r="163" spans="1:18" ht="17.45" customHeight="1" x14ac:dyDescent="0.25">
      <c r="A163" s="197" t="s">
        <v>212</v>
      </c>
      <c r="B163" s="59" t="s">
        <v>212</v>
      </c>
      <c r="C163" s="60">
        <v>10</v>
      </c>
      <c r="D163" s="61">
        <v>17</v>
      </c>
      <c r="E163" s="61">
        <v>27</v>
      </c>
      <c r="F163" s="62">
        <f>E163/$E$7</f>
        <v>4.1547499717630881E-6</v>
      </c>
      <c r="G163" s="60">
        <v>5</v>
      </c>
      <c r="H163" s="61">
        <v>6</v>
      </c>
      <c r="I163" s="61">
        <v>11</v>
      </c>
      <c r="J163" s="62">
        <f>IFERROR((E163/I163-1),"")</f>
        <v>1.4545454545454546</v>
      </c>
      <c r="K163" s="60">
        <v>59</v>
      </c>
      <c r="L163" s="61">
        <v>68</v>
      </c>
      <c r="M163" s="61">
        <v>127</v>
      </c>
      <c r="N163" s="62">
        <f>M163/$M$7</f>
        <v>2.0256097037359199E-6</v>
      </c>
      <c r="O163" s="61">
        <v>90</v>
      </c>
      <c r="P163" s="61">
        <v>82</v>
      </c>
      <c r="Q163" s="61">
        <v>172</v>
      </c>
      <c r="R163" s="62">
        <f>IFERROR((M163/Q163-1),"")</f>
        <v>-0.26162790697674421</v>
      </c>
    </row>
    <row r="164" spans="1:18" ht="17.45" customHeight="1" x14ac:dyDescent="0.25">
      <c r="A164" s="197" t="s">
        <v>473</v>
      </c>
      <c r="B164" s="59" t="s">
        <v>265</v>
      </c>
      <c r="C164" s="60">
        <v>0</v>
      </c>
      <c r="D164" s="61">
        <v>0</v>
      </c>
      <c r="E164" s="61">
        <v>0</v>
      </c>
      <c r="F164" s="62">
        <f>E164/$E$7</f>
        <v>0</v>
      </c>
      <c r="G164" s="60">
        <v>0</v>
      </c>
      <c r="H164" s="61">
        <v>0</v>
      </c>
      <c r="I164" s="61">
        <v>0</v>
      </c>
      <c r="J164" s="62" t="str">
        <f>IFERROR((E164/I164-1),"")</f>
        <v/>
      </c>
      <c r="K164" s="60">
        <v>65</v>
      </c>
      <c r="L164" s="61">
        <v>59</v>
      </c>
      <c r="M164" s="61">
        <v>124</v>
      </c>
      <c r="N164" s="62">
        <f>M164/$M$7</f>
        <v>1.9777606556161737E-6</v>
      </c>
      <c r="O164" s="61">
        <v>16</v>
      </c>
      <c r="P164" s="61">
        <v>16</v>
      </c>
      <c r="Q164" s="61">
        <v>32</v>
      </c>
      <c r="R164" s="62">
        <f>IFERROR((M164/Q164-1),"")</f>
        <v>2.875</v>
      </c>
    </row>
    <row r="165" spans="1:18" ht="17.45" customHeight="1" x14ac:dyDescent="0.25">
      <c r="A165" s="197" t="s">
        <v>73</v>
      </c>
      <c r="B165" s="59" t="s">
        <v>149</v>
      </c>
      <c r="C165" s="60">
        <v>1</v>
      </c>
      <c r="D165" s="61">
        <v>1</v>
      </c>
      <c r="E165" s="61">
        <v>2</v>
      </c>
      <c r="F165" s="62">
        <f>E165/$E$7</f>
        <v>3.0775925716763613E-7</v>
      </c>
      <c r="G165" s="60">
        <v>5</v>
      </c>
      <c r="H165" s="61">
        <v>11</v>
      </c>
      <c r="I165" s="61">
        <v>16</v>
      </c>
      <c r="J165" s="62">
        <f>IFERROR((E165/I165-1),"")</f>
        <v>-0.875</v>
      </c>
      <c r="K165" s="60">
        <v>48</v>
      </c>
      <c r="L165" s="61">
        <v>70</v>
      </c>
      <c r="M165" s="61">
        <v>118</v>
      </c>
      <c r="N165" s="62">
        <f>M165/$M$7</f>
        <v>1.8820625593766812E-6</v>
      </c>
      <c r="O165" s="61">
        <v>47</v>
      </c>
      <c r="P165" s="61">
        <v>54</v>
      </c>
      <c r="Q165" s="61">
        <v>101</v>
      </c>
      <c r="R165" s="62">
        <f>IFERROR((M165/Q165-1),"")</f>
        <v>0.16831683168316824</v>
      </c>
    </row>
    <row r="166" spans="1:18" ht="17.45" customHeight="1" x14ac:dyDescent="0.25">
      <c r="A166" s="197" t="s">
        <v>472</v>
      </c>
      <c r="B166" s="59" t="s">
        <v>243</v>
      </c>
      <c r="C166" s="60">
        <v>0</v>
      </c>
      <c r="D166" s="61">
        <v>4</v>
      </c>
      <c r="E166" s="61">
        <v>4</v>
      </c>
      <c r="F166" s="62">
        <f>E166/$E$7</f>
        <v>6.1551851433527227E-7</v>
      </c>
      <c r="G166" s="60">
        <v>0</v>
      </c>
      <c r="H166" s="61">
        <v>0</v>
      </c>
      <c r="I166" s="61">
        <v>0</v>
      </c>
      <c r="J166" s="62" t="str">
        <f>IFERROR((E166/I166-1),"")</f>
        <v/>
      </c>
      <c r="K166" s="60">
        <v>14</v>
      </c>
      <c r="L166" s="61">
        <v>94</v>
      </c>
      <c r="M166" s="61">
        <v>108</v>
      </c>
      <c r="N166" s="62">
        <f>M166/$M$7</f>
        <v>1.7225657323108609E-6</v>
      </c>
      <c r="O166" s="61">
        <v>30</v>
      </c>
      <c r="P166" s="61">
        <v>25</v>
      </c>
      <c r="Q166" s="61">
        <v>55</v>
      </c>
      <c r="R166" s="62">
        <f>IFERROR((M166/Q166-1),"")</f>
        <v>0.96363636363636362</v>
      </c>
    </row>
    <row r="167" spans="1:18" ht="17.45" customHeight="1" x14ac:dyDescent="0.25">
      <c r="A167" s="197" t="s">
        <v>147</v>
      </c>
      <c r="B167" s="59" t="s">
        <v>147</v>
      </c>
      <c r="C167" s="60">
        <v>11</v>
      </c>
      <c r="D167" s="61">
        <v>3</v>
      </c>
      <c r="E167" s="61">
        <v>14</v>
      </c>
      <c r="F167" s="62">
        <f>E167/$E$7</f>
        <v>2.154314800173453E-6</v>
      </c>
      <c r="G167" s="60">
        <v>17</v>
      </c>
      <c r="H167" s="61">
        <v>4</v>
      </c>
      <c r="I167" s="61">
        <v>21</v>
      </c>
      <c r="J167" s="62">
        <f>IFERROR((E167/I167-1),"")</f>
        <v>-0.33333333333333337</v>
      </c>
      <c r="K167" s="60">
        <v>56</v>
      </c>
      <c r="L167" s="61">
        <v>47</v>
      </c>
      <c r="M167" s="61">
        <v>103</v>
      </c>
      <c r="N167" s="62">
        <f>M167/$M$7</f>
        <v>1.6428173187779505E-6</v>
      </c>
      <c r="O167" s="61">
        <v>72</v>
      </c>
      <c r="P167" s="61">
        <v>62</v>
      </c>
      <c r="Q167" s="61">
        <v>134</v>
      </c>
      <c r="R167" s="62">
        <f>IFERROR((M167/Q167-1),"")</f>
        <v>-0.23134328358208955</v>
      </c>
    </row>
    <row r="168" spans="1:18" ht="17.45" customHeight="1" x14ac:dyDescent="0.25">
      <c r="A168" s="197" t="s">
        <v>208</v>
      </c>
      <c r="B168" s="59" t="s">
        <v>208</v>
      </c>
      <c r="C168" s="60">
        <v>6</v>
      </c>
      <c r="D168" s="61">
        <v>2</v>
      </c>
      <c r="E168" s="61">
        <v>8</v>
      </c>
      <c r="F168" s="62">
        <f>E168/$E$7</f>
        <v>1.2310370286705445E-6</v>
      </c>
      <c r="G168" s="60">
        <v>5</v>
      </c>
      <c r="H168" s="61">
        <v>5</v>
      </c>
      <c r="I168" s="61">
        <v>10</v>
      </c>
      <c r="J168" s="62">
        <f>IFERROR((E168/I168-1),"")</f>
        <v>-0.19999999999999996</v>
      </c>
      <c r="K168" s="60">
        <v>52</v>
      </c>
      <c r="L168" s="61">
        <v>50</v>
      </c>
      <c r="M168" s="61">
        <v>102</v>
      </c>
      <c r="N168" s="62">
        <f>M168/$M$7</f>
        <v>1.6268676360713686E-6</v>
      </c>
      <c r="O168" s="61">
        <v>43</v>
      </c>
      <c r="P168" s="61">
        <v>44</v>
      </c>
      <c r="Q168" s="61">
        <v>87</v>
      </c>
      <c r="R168" s="62">
        <f>IFERROR((M168/Q168-1),"")</f>
        <v>0.17241379310344818</v>
      </c>
    </row>
    <row r="169" spans="1:18" ht="17.45" customHeight="1" x14ac:dyDescent="0.25">
      <c r="A169" s="197" t="s">
        <v>73</v>
      </c>
      <c r="B169" s="59" t="s">
        <v>143</v>
      </c>
      <c r="C169" s="60">
        <v>0</v>
      </c>
      <c r="D169" s="61">
        <v>0</v>
      </c>
      <c r="E169" s="61">
        <v>0</v>
      </c>
      <c r="F169" s="62">
        <f>E169/$E$7</f>
        <v>0</v>
      </c>
      <c r="G169" s="60">
        <v>1</v>
      </c>
      <c r="H169" s="61">
        <v>0</v>
      </c>
      <c r="I169" s="61">
        <v>1</v>
      </c>
      <c r="J169" s="62">
        <f>IFERROR((E169/I169-1),"")</f>
        <v>-1</v>
      </c>
      <c r="K169" s="60">
        <v>46</v>
      </c>
      <c r="L169" s="61">
        <v>53</v>
      </c>
      <c r="M169" s="61">
        <v>99</v>
      </c>
      <c r="N169" s="62">
        <f>M169/$M$7</f>
        <v>1.5790185879516225E-6</v>
      </c>
      <c r="O169" s="61">
        <v>24</v>
      </c>
      <c r="P169" s="61">
        <v>50</v>
      </c>
      <c r="Q169" s="61">
        <v>74</v>
      </c>
      <c r="R169" s="62">
        <f>IFERROR((M169/Q169-1),"")</f>
        <v>0.33783783783783794</v>
      </c>
    </row>
    <row r="170" spans="1:18" ht="17.45" customHeight="1" x14ac:dyDescent="0.25">
      <c r="A170" s="197" t="s">
        <v>179</v>
      </c>
      <c r="B170" s="59" t="s">
        <v>139</v>
      </c>
      <c r="C170" s="60">
        <v>6</v>
      </c>
      <c r="D170" s="61">
        <v>5</v>
      </c>
      <c r="E170" s="61">
        <v>11</v>
      </c>
      <c r="F170" s="62">
        <f>E170/$E$7</f>
        <v>1.6926759144219988E-6</v>
      </c>
      <c r="G170" s="60">
        <v>5</v>
      </c>
      <c r="H170" s="61">
        <v>4</v>
      </c>
      <c r="I170" s="61">
        <v>9</v>
      </c>
      <c r="J170" s="62">
        <f>IFERROR((E170/I170-1),"")</f>
        <v>0.22222222222222232</v>
      </c>
      <c r="K170" s="60">
        <v>49</v>
      </c>
      <c r="L170" s="61">
        <v>50</v>
      </c>
      <c r="M170" s="61">
        <v>99</v>
      </c>
      <c r="N170" s="62">
        <f>M170/$M$7</f>
        <v>1.5790185879516225E-6</v>
      </c>
      <c r="O170" s="61">
        <v>32</v>
      </c>
      <c r="P170" s="61">
        <v>26</v>
      </c>
      <c r="Q170" s="61">
        <v>58</v>
      </c>
      <c r="R170" s="62">
        <f>IFERROR((M170/Q170-1),"")</f>
        <v>0.7068965517241379</v>
      </c>
    </row>
    <row r="171" spans="1:18" ht="17.45" customHeight="1" x14ac:dyDescent="0.25">
      <c r="A171" s="197" t="s">
        <v>471</v>
      </c>
      <c r="B171" s="59" t="s">
        <v>231</v>
      </c>
      <c r="C171" s="60">
        <v>0</v>
      </c>
      <c r="D171" s="61">
        <v>0</v>
      </c>
      <c r="E171" s="61">
        <v>0</v>
      </c>
      <c r="F171" s="62">
        <f>E171/$E$7</f>
        <v>0</v>
      </c>
      <c r="G171" s="60">
        <v>0</v>
      </c>
      <c r="H171" s="61">
        <v>0</v>
      </c>
      <c r="I171" s="61">
        <v>0</v>
      </c>
      <c r="J171" s="62" t="str">
        <f>IFERROR((E171/I171-1),"")</f>
        <v/>
      </c>
      <c r="K171" s="60">
        <v>51</v>
      </c>
      <c r="L171" s="61">
        <v>47</v>
      </c>
      <c r="M171" s="61">
        <v>98</v>
      </c>
      <c r="N171" s="62">
        <f>M171/$M$7</f>
        <v>1.5630689052450404E-6</v>
      </c>
      <c r="O171" s="61">
        <v>55</v>
      </c>
      <c r="P171" s="61">
        <v>48</v>
      </c>
      <c r="Q171" s="61">
        <v>103</v>
      </c>
      <c r="R171" s="62">
        <f>IFERROR((M171/Q171-1),"")</f>
        <v>-4.8543689320388328E-2</v>
      </c>
    </row>
    <row r="172" spans="1:18" ht="17.45" customHeight="1" x14ac:dyDescent="0.25">
      <c r="A172" s="197" t="s">
        <v>73</v>
      </c>
      <c r="B172" s="59" t="s">
        <v>133</v>
      </c>
      <c r="C172" s="60">
        <v>2</v>
      </c>
      <c r="D172" s="61">
        <v>2</v>
      </c>
      <c r="E172" s="61">
        <v>4</v>
      </c>
      <c r="F172" s="62">
        <f>E172/$E$7</f>
        <v>6.1551851433527227E-7</v>
      </c>
      <c r="G172" s="60">
        <v>4</v>
      </c>
      <c r="H172" s="61">
        <v>6</v>
      </c>
      <c r="I172" s="61">
        <v>10</v>
      </c>
      <c r="J172" s="62">
        <f>IFERROR((E172/I172-1),"")</f>
        <v>-0.6</v>
      </c>
      <c r="K172" s="60">
        <v>42</v>
      </c>
      <c r="L172" s="61">
        <v>55</v>
      </c>
      <c r="M172" s="61">
        <v>97</v>
      </c>
      <c r="N172" s="62">
        <f>M172/$M$7</f>
        <v>1.5471192225384585E-6</v>
      </c>
      <c r="O172" s="61">
        <v>66</v>
      </c>
      <c r="P172" s="61">
        <v>67</v>
      </c>
      <c r="Q172" s="61">
        <v>133</v>
      </c>
      <c r="R172" s="62">
        <f>IFERROR((M172/Q172-1),"")</f>
        <v>-0.27067669172932329</v>
      </c>
    </row>
    <row r="173" spans="1:18" ht="17.45" customHeight="1" x14ac:dyDescent="0.25">
      <c r="A173" s="197" t="s">
        <v>73</v>
      </c>
      <c r="B173" s="59" t="s">
        <v>191</v>
      </c>
      <c r="C173" s="60">
        <v>10</v>
      </c>
      <c r="D173" s="61">
        <v>9</v>
      </c>
      <c r="E173" s="61">
        <v>19</v>
      </c>
      <c r="F173" s="62">
        <f>E173/$E$7</f>
        <v>2.9237129430925435E-6</v>
      </c>
      <c r="G173" s="60">
        <v>0</v>
      </c>
      <c r="H173" s="61">
        <v>0</v>
      </c>
      <c r="I173" s="61">
        <v>0</v>
      </c>
      <c r="J173" s="62" t="str">
        <f>IFERROR((E173/I173-1),"")</f>
        <v/>
      </c>
      <c r="K173" s="60">
        <v>50</v>
      </c>
      <c r="L173" s="61">
        <v>47</v>
      </c>
      <c r="M173" s="61">
        <v>97</v>
      </c>
      <c r="N173" s="62">
        <f>M173/$M$7</f>
        <v>1.5471192225384585E-6</v>
      </c>
      <c r="O173" s="61">
        <v>14</v>
      </c>
      <c r="P173" s="61">
        <v>28</v>
      </c>
      <c r="Q173" s="61">
        <v>42</v>
      </c>
      <c r="R173" s="62">
        <f>IFERROR((M173/Q173-1),"")</f>
        <v>1.3095238095238093</v>
      </c>
    </row>
    <row r="174" spans="1:18" ht="17.45" customHeight="1" x14ac:dyDescent="0.25">
      <c r="A174" s="197" t="s">
        <v>233</v>
      </c>
      <c r="B174" s="59" t="s">
        <v>233</v>
      </c>
      <c r="C174" s="60">
        <v>0</v>
      </c>
      <c r="D174" s="61">
        <v>0</v>
      </c>
      <c r="E174" s="61">
        <v>0</v>
      </c>
      <c r="F174" s="62">
        <f>E174/$E$7</f>
        <v>0</v>
      </c>
      <c r="G174" s="60">
        <v>0</v>
      </c>
      <c r="H174" s="61">
        <v>0</v>
      </c>
      <c r="I174" s="61">
        <v>0</v>
      </c>
      <c r="J174" s="62" t="str">
        <f>IFERROR((E174/I174-1),"")</f>
        <v/>
      </c>
      <c r="K174" s="60">
        <v>34</v>
      </c>
      <c r="L174" s="61">
        <v>60</v>
      </c>
      <c r="M174" s="61">
        <v>94</v>
      </c>
      <c r="N174" s="62">
        <f>M174/$M$7</f>
        <v>1.4992701744187123E-6</v>
      </c>
      <c r="O174" s="61">
        <v>0</v>
      </c>
      <c r="P174" s="61">
        <v>0</v>
      </c>
      <c r="Q174" s="61">
        <v>0</v>
      </c>
      <c r="R174" s="62" t="str">
        <f>IFERROR((M174/Q174-1),"")</f>
        <v/>
      </c>
    </row>
    <row r="175" spans="1:18" ht="17.45" customHeight="1" x14ac:dyDescent="0.25">
      <c r="A175" s="197" t="s">
        <v>73</v>
      </c>
      <c r="B175" s="59" t="s">
        <v>232</v>
      </c>
      <c r="C175" s="60">
        <v>0</v>
      </c>
      <c r="D175" s="61">
        <v>0</v>
      </c>
      <c r="E175" s="61">
        <v>0</v>
      </c>
      <c r="F175" s="62">
        <f>E175/$E$7</f>
        <v>0</v>
      </c>
      <c r="G175" s="60">
        <v>0</v>
      </c>
      <c r="H175" s="61">
        <v>0</v>
      </c>
      <c r="I175" s="61">
        <v>0</v>
      </c>
      <c r="J175" s="62" t="str">
        <f>IFERROR((E175/I175-1),"")</f>
        <v/>
      </c>
      <c r="K175" s="60">
        <v>41</v>
      </c>
      <c r="L175" s="61">
        <v>51</v>
      </c>
      <c r="M175" s="61">
        <v>92</v>
      </c>
      <c r="N175" s="62">
        <f>M175/$M$7</f>
        <v>1.4673708090055481E-6</v>
      </c>
      <c r="O175" s="61">
        <v>30</v>
      </c>
      <c r="P175" s="61">
        <v>27</v>
      </c>
      <c r="Q175" s="61">
        <v>57</v>
      </c>
      <c r="R175" s="62">
        <f>IFERROR((M175/Q175-1),"")</f>
        <v>0.61403508771929816</v>
      </c>
    </row>
    <row r="176" spans="1:18" ht="17.45" customHeight="1" x14ac:dyDescent="0.25">
      <c r="A176" s="197" t="s">
        <v>151</v>
      </c>
      <c r="B176" s="59" t="s">
        <v>253</v>
      </c>
      <c r="C176" s="60">
        <v>8</v>
      </c>
      <c r="D176" s="61">
        <v>6</v>
      </c>
      <c r="E176" s="61">
        <v>14</v>
      </c>
      <c r="F176" s="62">
        <f>E176/$E$7</f>
        <v>2.154314800173453E-6</v>
      </c>
      <c r="G176" s="60">
        <v>2</v>
      </c>
      <c r="H176" s="61">
        <v>2</v>
      </c>
      <c r="I176" s="61">
        <v>4</v>
      </c>
      <c r="J176" s="62">
        <f>IFERROR((E176/I176-1),"")</f>
        <v>2.5</v>
      </c>
      <c r="K176" s="60">
        <v>51</v>
      </c>
      <c r="L176" s="61">
        <v>39</v>
      </c>
      <c r="M176" s="61">
        <v>90</v>
      </c>
      <c r="N176" s="62">
        <f>M176/$M$7</f>
        <v>1.4354714435923841E-6</v>
      </c>
      <c r="O176" s="61">
        <v>81</v>
      </c>
      <c r="P176" s="61">
        <v>71</v>
      </c>
      <c r="Q176" s="61">
        <v>152</v>
      </c>
      <c r="R176" s="62">
        <f>IFERROR((M176/Q176-1),"")</f>
        <v>-0.40789473684210531</v>
      </c>
    </row>
    <row r="177" spans="1:18" ht="17.45" customHeight="1" x14ac:dyDescent="0.25">
      <c r="A177" s="197" t="s">
        <v>470</v>
      </c>
      <c r="B177" s="59" t="s">
        <v>160</v>
      </c>
      <c r="C177" s="60">
        <v>16</v>
      </c>
      <c r="D177" s="61">
        <v>13</v>
      </c>
      <c r="E177" s="61">
        <v>29</v>
      </c>
      <c r="F177" s="62">
        <f>E177/$E$7</f>
        <v>4.4625092289307241E-6</v>
      </c>
      <c r="G177" s="60">
        <v>0</v>
      </c>
      <c r="H177" s="61">
        <v>0</v>
      </c>
      <c r="I177" s="61">
        <v>0</v>
      </c>
      <c r="J177" s="62" t="str">
        <f>IFERROR((E177/I177-1),"")</f>
        <v/>
      </c>
      <c r="K177" s="60">
        <v>41</v>
      </c>
      <c r="L177" s="61">
        <v>46</v>
      </c>
      <c r="M177" s="61">
        <v>87</v>
      </c>
      <c r="N177" s="62">
        <f>M177/$M$7</f>
        <v>1.3876223954726379E-6</v>
      </c>
      <c r="O177" s="61">
        <v>68</v>
      </c>
      <c r="P177" s="61">
        <v>70</v>
      </c>
      <c r="Q177" s="61">
        <v>138</v>
      </c>
      <c r="R177" s="62">
        <f>IFERROR((M177/Q177-1),"")</f>
        <v>-0.36956521739130432</v>
      </c>
    </row>
    <row r="178" spans="1:18" ht="17.45" customHeight="1" x14ac:dyDescent="0.25">
      <c r="A178" s="197" t="s">
        <v>448</v>
      </c>
      <c r="B178" s="59" t="s">
        <v>153</v>
      </c>
      <c r="C178" s="60">
        <v>6</v>
      </c>
      <c r="D178" s="61">
        <v>3</v>
      </c>
      <c r="E178" s="61">
        <v>9</v>
      </c>
      <c r="F178" s="62">
        <f>E178/$E$7</f>
        <v>1.3849166572543628E-6</v>
      </c>
      <c r="G178" s="60">
        <v>4</v>
      </c>
      <c r="H178" s="61">
        <v>1</v>
      </c>
      <c r="I178" s="61">
        <v>5</v>
      </c>
      <c r="J178" s="62">
        <f>IFERROR((E178/I178-1),"")</f>
        <v>0.8</v>
      </c>
      <c r="K178" s="60">
        <v>41</v>
      </c>
      <c r="L178" s="61">
        <v>43</v>
      </c>
      <c r="M178" s="61">
        <v>84</v>
      </c>
      <c r="N178" s="62">
        <f>M178/$M$7</f>
        <v>1.3397733473528918E-6</v>
      </c>
      <c r="O178" s="61">
        <v>26</v>
      </c>
      <c r="P178" s="61">
        <v>25</v>
      </c>
      <c r="Q178" s="61">
        <v>51</v>
      </c>
      <c r="R178" s="62">
        <f>IFERROR((M178/Q178-1),"")</f>
        <v>0.64705882352941169</v>
      </c>
    </row>
    <row r="179" spans="1:18" ht="17.45" customHeight="1" x14ac:dyDescent="0.25">
      <c r="A179" s="197" t="s">
        <v>394</v>
      </c>
      <c r="B179" s="59" t="s">
        <v>235</v>
      </c>
      <c r="C179" s="60">
        <v>4</v>
      </c>
      <c r="D179" s="61">
        <v>10</v>
      </c>
      <c r="E179" s="61">
        <v>14</v>
      </c>
      <c r="F179" s="62">
        <f>E179/$E$7</f>
        <v>2.154314800173453E-6</v>
      </c>
      <c r="G179" s="60">
        <v>0</v>
      </c>
      <c r="H179" s="61">
        <v>0</v>
      </c>
      <c r="I179" s="61">
        <v>0</v>
      </c>
      <c r="J179" s="62" t="str">
        <f>IFERROR((E179/I179-1),"")</f>
        <v/>
      </c>
      <c r="K179" s="60">
        <v>36</v>
      </c>
      <c r="L179" s="61">
        <v>48</v>
      </c>
      <c r="M179" s="61">
        <v>84</v>
      </c>
      <c r="N179" s="62">
        <f>M179/$M$7</f>
        <v>1.3397733473528918E-6</v>
      </c>
      <c r="O179" s="61">
        <v>0</v>
      </c>
      <c r="P179" s="61">
        <v>15</v>
      </c>
      <c r="Q179" s="61">
        <v>15</v>
      </c>
      <c r="R179" s="62">
        <f>IFERROR((M179/Q179-1),"")</f>
        <v>4.5999999999999996</v>
      </c>
    </row>
    <row r="180" spans="1:18" ht="17.45" customHeight="1" x14ac:dyDescent="0.25">
      <c r="A180" s="197" t="s">
        <v>151</v>
      </c>
      <c r="B180" s="59" t="s">
        <v>128</v>
      </c>
      <c r="C180" s="60">
        <v>3</v>
      </c>
      <c r="D180" s="61">
        <v>3</v>
      </c>
      <c r="E180" s="61">
        <v>6</v>
      </c>
      <c r="F180" s="62">
        <f>E180/$E$7</f>
        <v>9.2327777150290851E-7</v>
      </c>
      <c r="G180" s="60">
        <v>3</v>
      </c>
      <c r="H180" s="61">
        <v>2</v>
      </c>
      <c r="I180" s="61">
        <v>5</v>
      </c>
      <c r="J180" s="62">
        <f>IFERROR((E180/I180-1),"")</f>
        <v>0.19999999999999996</v>
      </c>
      <c r="K180" s="60">
        <v>39</v>
      </c>
      <c r="L180" s="61">
        <v>44</v>
      </c>
      <c r="M180" s="61">
        <v>83</v>
      </c>
      <c r="N180" s="62">
        <f>M180/$M$7</f>
        <v>1.3238236646463097E-6</v>
      </c>
      <c r="O180" s="61">
        <v>31</v>
      </c>
      <c r="P180" s="61">
        <v>28</v>
      </c>
      <c r="Q180" s="61">
        <v>59</v>
      </c>
      <c r="R180" s="62">
        <f>IFERROR((M180/Q180-1),"")</f>
        <v>0.40677966101694918</v>
      </c>
    </row>
    <row r="181" spans="1:18" ht="17.45" customHeight="1" x14ac:dyDescent="0.25">
      <c r="A181" s="197" t="s">
        <v>222</v>
      </c>
      <c r="B181" s="59" t="s">
        <v>222</v>
      </c>
      <c r="C181" s="60">
        <v>15</v>
      </c>
      <c r="D181" s="61">
        <v>5</v>
      </c>
      <c r="E181" s="61">
        <v>20</v>
      </c>
      <c r="F181" s="62">
        <f>E181/$E$7</f>
        <v>3.0775925716763616E-6</v>
      </c>
      <c r="G181" s="60">
        <v>0</v>
      </c>
      <c r="H181" s="61">
        <v>0</v>
      </c>
      <c r="I181" s="61">
        <v>0</v>
      </c>
      <c r="J181" s="62" t="str">
        <f>IFERROR((E181/I181-1),"")</f>
        <v/>
      </c>
      <c r="K181" s="60">
        <v>33</v>
      </c>
      <c r="L181" s="61">
        <v>46</v>
      </c>
      <c r="M181" s="61">
        <v>79</v>
      </c>
      <c r="N181" s="62">
        <f>M181/$M$7</f>
        <v>1.2600249338199816E-6</v>
      </c>
      <c r="O181" s="61">
        <v>11</v>
      </c>
      <c r="P181" s="61">
        <v>20</v>
      </c>
      <c r="Q181" s="61">
        <v>31</v>
      </c>
      <c r="R181" s="62">
        <f>IFERROR((M181/Q181-1),"")</f>
        <v>1.5483870967741935</v>
      </c>
    </row>
    <row r="182" spans="1:18" ht="17.45" customHeight="1" x14ac:dyDescent="0.25">
      <c r="A182" s="197" t="s">
        <v>398</v>
      </c>
      <c r="B182" s="59" t="s">
        <v>171</v>
      </c>
      <c r="C182" s="60">
        <v>11</v>
      </c>
      <c r="D182" s="61">
        <v>14</v>
      </c>
      <c r="E182" s="61">
        <v>25</v>
      </c>
      <c r="F182" s="62">
        <f>E182/$E$7</f>
        <v>3.846990714595452E-6</v>
      </c>
      <c r="G182" s="60">
        <v>0</v>
      </c>
      <c r="H182" s="61">
        <v>0</v>
      </c>
      <c r="I182" s="61">
        <v>0</v>
      </c>
      <c r="J182" s="62" t="str">
        <f>IFERROR((E182/I182-1),"")</f>
        <v/>
      </c>
      <c r="K182" s="60">
        <v>33</v>
      </c>
      <c r="L182" s="61">
        <v>44</v>
      </c>
      <c r="M182" s="61">
        <v>77</v>
      </c>
      <c r="N182" s="62">
        <f>M182/$M$7</f>
        <v>1.2281255684068174E-6</v>
      </c>
      <c r="O182" s="61">
        <v>108</v>
      </c>
      <c r="P182" s="61">
        <v>115</v>
      </c>
      <c r="Q182" s="61">
        <v>223</v>
      </c>
      <c r="R182" s="62">
        <f>IFERROR((M182/Q182-1),"")</f>
        <v>-0.6547085201793722</v>
      </c>
    </row>
    <row r="183" spans="1:18" ht="17.45" customHeight="1" x14ac:dyDescent="0.25">
      <c r="A183" s="197" t="s">
        <v>73</v>
      </c>
      <c r="B183" s="59" t="s">
        <v>141</v>
      </c>
      <c r="C183" s="60">
        <v>0</v>
      </c>
      <c r="D183" s="61">
        <v>0</v>
      </c>
      <c r="E183" s="61">
        <v>0</v>
      </c>
      <c r="F183" s="62">
        <f>E183/$E$7</f>
        <v>0</v>
      </c>
      <c r="G183" s="60">
        <v>3</v>
      </c>
      <c r="H183" s="61">
        <v>5</v>
      </c>
      <c r="I183" s="61">
        <v>8</v>
      </c>
      <c r="J183" s="62">
        <f>IFERROR((E183/I183-1),"")</f>
        <v>-1</v>
      </c>
      <c r="K183" s="60">
        <v>39</v>
      </c>
      <c r="L183" s="61">
        <v>38</v>
      </c>
      <c r="M183" s="61">
        <v>77</v>
      </c>
      <c r="N183" s="62">
        <f>M183/$M$7</f>
        <v>1.2281255684068174E-6</v>
      </c>
      <c r="O183" s="61">
        <v>13</v>
      </c>
      <c r="P183" s="61">
        <v>25</v>
      </c>
      <c r="Q183" s="61">
        <v>38</v>
      </c>
      <c r="R183" s="62">
        <f>IFERROR((M183/Q183-1),"")</f>
        <v>1.0263157894736841</v>
      </c>
    </row>
    <row r="184" spans="1:18" ht="17.45" customHeight="1" x14ac:dyDescent="0.25">
      <c r="A184" s="197" t="s">
        <v>469</v>
      </c>
      <c r="B184" s="59" t="s">
        <v>214</v>
      </c>
      <c r="C184" s="60">
        <v>4</v>
      </c>
      <c r="D184" s="61">
        <v>4</v>
      </c>
      <c r="E184" s="61">
        <v>8</v>
      </c>
      <c r="F184" s="62">
        <f>E184/$E$7</f>
        <v>1.2310370286705445E-6</v>
      </c>
      <c r="G184" s="60">
        <v>4</v>
      </c>
      <c r="H184" s="61">
        <v>4</v>
      </c>
      <c r="I184" s="61">
        <v>8</v>
      </c>
      <c r="J184" s="62">
        <f>IFERROR((E184/I184-1),"")</f>
        <v>0</v>
      </c>
      <c r="K184" s="60">
        <v>32</v>
      </c>
      <c r="L184" s="61">
        <v>44</v>
      </c>
      <c r="M184" s="61">
        <v>76</v>
      </c>
      <c r="N184" s="62">
        <f>M184/$M$7</f>
        <v>1.2121758857002355E-6</v>
      </c>
      <c r="O184" s="61">
        <v>71</v>
      </c>
      <c r="P184" s="61">
        <v>65</v>
      </c>
      <c r="Q184" s="61">
        <v>136</v>
      </c>
      <c r="R184" s="62">
        <f>IFERROR((M184/Q184-1),"")</f>
        <v>-0.44117647058823528</v>
      </c>
    </row>
    <row r="185" spans="1:18" ht="17.45" customHeight="1" x14ac:dyDescent="0.25">
      <c r="A185" s="197" t="s">
        <v>468</v>
      </c>
      <c r="B185" s="59" t="s">
        <v>176</v>
      </c>
      <c r="C185" s="60">
        <v>8</v>
      </c>
      <c r="D185" s="61">
        <v>11</v>
      </c>
      <c r="E185" s="61">
        <v>19</v>
      </c>
      <c r="F185" s="62">
        <f>E185/$E$7</f>
        <v>2.9237129430925435E-6</v>
      </c>
      <c r="G185" s="60">
        <v>2</v>
      </c>
      <c r="H185" s="61">
        <v>1</v>
      </c>
      <c r="I185" s="61">
        <v>3</v>
      </c>
      <c r="J185" s="62">
        <f>IFERROR((E185/I185-1),"")</f>
        <v>5.333333333333333</v>
      </c>
      <c r="K185" s="60">
        <v>42</v>
      </c>
      <c r="L185" s="61">
        <v>34</v>
      </c>
      <c r="M185" s="61">
        <v>76</v>
      </c>
      <c r="N185" s="62">
        <f>M185/$M$7</f>
        <v>1.2121758857002355E-6</v>
      </c>
      <c r="O185" s="61">
        <v>12</v>
      </c>
      <c r="P185" s="61">
        <v>18</v>
      </c>
      <c r="Q185" s="61">
        <v>30</v>
      </c>
      <c r="R185" s="62">
        <f>IFERROR((M185/Q185-1),"")</f>
        <v>1.5333333333333332</v>
      </c>
    </row>
    <row r="186" spans="1:18" ht="17.45" customHeight="1" x14ac:dyDescent="0.25">
      <c r="A186" s="197" t="s">
        <v>467</v>
      </c>
      <c r="B186" s="59" t="s">
        <v>165</v>
      </c>
      <c r="C186" s="60">
        <v>6</v>
      </c>
      <c r="D186" s="61">
        <v>6</v>
      </c>
      <c r="E186" s="61">
        <v>12</v>
      </c>
      <c r="F186" s="62">
        <f>E186/$E$7</f>
        <v>1.846555543005817E-6</v>
      </c>
      <c r="G186" s="60">
        <v>0</v>
      </c>
      <c r="H186" s="61">
        <v>6</v>
      </c>
      <c r="I186" s="61">
        <v>6</v>
      </c>
      <c r="J186" s="62">
        <f>IFERROR((E186/I186-1),"")</f>
        <v>1</v>
      </c>
      <c r="K186" s="60">
        <v>40</v>
      </c>
      <c r="L186" s="61">
        <v>32</v>
      </c>
      <c r="M186" s="61">
        <v>72</v>
      </c>
      <c r="N186" s="62">
        <f>M186/$M$7</f>
        <v>1.1483771548739072E-6</v>
      </c>
      <c r="O186" s="61">
        <v>47</v>
      </c>
      <c r="P186" s="61">
        <v>54</v>
      </c>
      <c r="Q186" s="61">
        <v>101</v>
      </c>
      <c r="R186" s="62">
        <f>IFERROR((M186/Q186-1),"")</f>
        <v>-0.28712871287128716</v>
      </c>
    </row>
    <row r="187" spans="1:18" ht="17.45" customHeight="1" x14ac:dyDescent="0.25">
      <c r="A187" s="197" t="s">
        <v>448</v>
      </c>
      <c r="B187" s="59" t="s">
        <v>238</v>
      </c>
      <c r="C187" s="60">
        <v>5</v>
      </c>
      <c r="D187" s="61">
        <v>13</v>
      </c>
      <c r="E187" s="61">
        <v>18</v>
      </c>
      <c r="F187" s="62">
        <f>E187/$E$7</f>
        <v>2.7698333145087255E-6</v>
      </c>
      <c r="G187" s="60">
        <v>0</v>
      </c>
      <c r="H187" s="61">
        <v>0</v>
      </c>
      <c r="I187" s="61">
        <v>0</v>
      </c>
      <c r="J187" s="62" t="str">
        <f>IFERROR((E187/I187-1),"")</f>
        <v/>
      </c>
      <c r="K187" s="60">
        <v>37</v>
      </c>
      <c r="L187" s="61">
        <v>33</v>
      </c>
      <c r="M187" s="61">
        <v>70</v>
      </c>
      <c r="N187" s="62">
        <f>M187/$M$7</f>
        <v>1.1164777894607432E-6</v>
      </c>
      <c r="O187" s="61">
        <v>121</v>
      </c>
      <c r="P187" s="61">
        <v>138</v>
      </c>
      <c r="Q187" s="61">
        <v>259</v>
      </c>
      <c r="R187" s="62">
        <f>IFERROR((M187/Q187-1),"")</f>
        <v>-0.72972972972972971</v>
      </c>
    </row>
    <row r="188" spans="1:18" ht="17.45" customHeight="1" x14ac:dyDescent="0.25">
      <c r="A188" s="197" t="s">
        <v>208</v>
      </c>
      <c r="B188" s="59" t="s">
        <v>187</v>
      </c>
      <c r="C188" s="60">
        <v>8</v>
      </c>
      <c r="D188" s="61">
        <v>7</v>
      </c>
      <c r="E188" s="61">
        <v>15</v>
      </c>
      <c r="F188" s="62">
        <f>E188/$E$7</f>
        <v>2.3081944287572711E-6</v>
      </c>
      <c r="G188" s="60">
        <v>2</v>
      </c>
      <c r="H188" s="61">
        <v>0</v>
      </c>
      <c r="I188" s="61">
        <v>2</v>
      </c>
      <c r="J188" s="62">
        <f>IFERROR((E188/I188-1),"")</f>
        <v>6.5</v>
      </c>
      <c r="K188" s="60">
        <v>31</v>
      </c>
      <c r="L188" s="61">
        <v>37</v>
      </c>
      <c r="M188" s="61">
        <v>68</v>
      </c>
      <c r="N188" s="62">
        <f>M188/$M$7</f>
        <v>1.0845784240475792E-6</v>
      </c>
      <c r="O188" s="61">
        <v>22</v>
      </c>
      <c r="P188" s="61">
        <v>26</v>
      </c>
      <c r="Q188" s="61">
        <v>48</v>
      </c>
      <c r="R188" s="62">
        <f>IFERROR((M188/Q188-1),"")</f>
        <v>0.41666666666666674</v>
      </c>
    </row>
    <row r="189" spans="1:18" ht="17.45" customHeight="1" x14ac:dyDescent="0.25">
      <c r="A189" s="197" t="s">
        <v>73</v>
      </c>
      <c r="B189" s="59" t="s">
        <v>205</v>
      </c>
      <c r="C189" s="60">
        <v>2</v>
      </c>
      <c r="D189" s="61">
        <v>2</v>
      </c>
      <c r="E189" s="61">
        <v>4</v>
      </c>
      <c r="F189" s="62">
        <f>E189/$E$7</f>
        <v>6.1551851433527227E-7</v>
      </c>
      <c r="G189" s="60">
        <v>0</v>
      </c>
      <c r="H189" s="61">
        <v>0</v>
      </c>
      <c r="I189" s="61">
        <v>0</v>
      </c>
      <c r="J189" s="62" t="str">
        <f>IFERROR((E189/I189-1),"")</f>
        <v/>
      </c>
      <c r="K189" s="60">
        <v>25</v>
      </c>
      <c r="L189" s="61">
        <v>40</v>
      </c>
      <c r="M189" s="61">
        <v>65</v>
      </c>
      <c r="N189" s="62">
        <f>M189/$M$7</f>
        <v>1.036729375927833E-6</v>
      </c>
      <c r="O189" s="61">
        <v>21</v>
      </c>
      <c r="P189" s="61">
        <v>34</v>
      </c>
      <c r="Q189" s="61">
        <v>55</v>
      </c>
      <c r="R189" s="62">
        <f>IFERROR((M189/Q189-1),"")</f>
        <v>0.18181818181818188</v>
      </c>
    </row>
    <row r="190" spans="1:18" ht="17.45" customHeight="1" x14ac:dyDescent="0.25">
      <c r="A190" s="197" t="s">
        <v>466</v>
      </c>
      <c r="B190" s="59" t="s">
        <v>275</v>
      </c>
      <c r="C190" s="60">
        <v>0</v>
      </c>
      <c r="D190" s="61">
        <v>0</v>
      </c>
      <c r="E190" s="61">
        <v>0</v>
      </c>
      <c r="F190" s="62">
        <f>E190/$E$7</f>
        <v>0</v>
      </c>
      <c r="G190" s="60">
        <v>0</v>
      </c>
      <c r="H190" s="61">
        <v>0</v>
      </c>
      <c r="I190" s="61">
        <v>0</v>
      </c>
      <c r="J190" s="62" t="str">
        <f>IFERROR((E190/I190-1),"")</f>
        <v/>
      </c>
      <c r="K190" s="60">
        <v>32</v>
      </c>
      <c r="L190" s="61">
        <v>32</v>
      </c>
      <c r="M190" s="61">
        <v>64</v>
      </c>
      <c r="N190" s="62">
        <f>M190/$M$7</f>
        <v>1.0207796932212509E-6</v>
      </c>
      <c r="O190" s="61">
        <v>2</v>
      </c>
      <c r="P190" s="61">
        <v>2</v>
      </c>
      <c r="Q190" s="61">
        <v>4</v>
      </c>
      <c r="R190" s="62">
        <f>IFERROR((M190/Q190-1),"")</f>
        <v>15</v>
      </c>
    </row>
    <row r="191" spans="1:18" ht="17.45" customHeight="1" x14ac:dyDescent="0.25">
      <c r="A191" s="197" t="s">
        <v>465</v>
      </c>
      <c r="B191" s="59" t="s">
        <v>221</v>
      </c>
      <c r="C191" s="60">
        <v>4</v>
      </c>
      <c r="D191" s="61">
        <v>1</v>
      </c>
      <c r="E191" s="61">
        <v>5</v>
      </c>
      <c r="F191" s="62">
        <f>E191/$E$7</f>
        <v>7.6939814291909039E-7</v>
      </c>
      <c r="G191" s="60">
        <v>3</v>
      </c>
      <c r="H191" s="61">
        <v>3</v>
      </c>
      <c r="I191" s="61">
        <v>6</v>
      </c>
      <c r="J191" s="62">
        <f>IFERROR((E191/I191-1),"")</f>
        <v>-0.16666666666666663</v>
      </c>
      <c r="K191" s="60">
        <v>33</v>
      </c>
      <c r="L191" s="61">
        <v>30</v>
      </c>
      <c r="M191" s="61">
        <v>63</v>
      </c>
      <c r="N191" s="62">
        <f>M191/$M$7</f>
        <v>1.0048300105146688E-6</v>
      </c>
      <c r="O191" s="61">
        <v>15</v>
      </c>
      <c r="P191" s="61">
        <v>18</v>
      </c>
      <c r="Q191" s="61">
        <v>33</v>
      </c>
      <c r="R191" s="62">
        <f>IFERROR((M191/Q191-1),"")</f>
        <v>0.90909090909090917</v>
      </c>
    </row>
    <row r="192" spans="1:18" ht="17.45" customHeight="1" x14ac:dyDescent="0.25">
      <c r="A192" s="197" t="s">
        <v>464</v>
      </c>
      <c r="B192" s="59" t="s">
        <v>239</v>
      </c>
      <c r="C192" s="60">
        <v>5</v>
      </c>
      <c r="D192" s="61">
        <v>5</v>
      </c>
      <c r="E192" s="61">
        <v>10</v>
      </c>
      <c r="F192" s="62">
        <f>E192/$E$7</f>
        <v>1.5387962858381808E-6</v>
      </c>
      <c r="G192" s="60">
        <v>5</v>
      </c>
      <c r="H192" s="61">
        <v>4</v>
      </c>
      <c r="I192" s="61">
        <v>9</v>
      </c>
      <c r="J192" s="62">
        <f>IFERROR((E192/I192-1),"")</f>
        <v>0.11111111111111116</v>
      </c>
      <c r="K192" s="60">
        <v>29</v>
      </c>
      <c r="L192" s="61">
        <v>31</v>
      </c>
      <c r="M192" s="61">
        <v>60</v>
      </c>
      <c r="N192" s="62">
        <f>M192/$M$7</f>
        <v>9.5698096239492263E-7</v>
      </c>
      <c r="O192" s="61">
        <v>38</v>
      </c>
      <c r="P192" s="61">
        <v>32</v>
      </c>
      <c r="Q192" s="61">
        <v>70</v>
      </c>
      <c r="R192" s="62">
        <f>IFERROR((M192/Q192-1),"")</f>
        <v>-0.1428571428571429</v>
      </c>
    </row>
    <row r="193" spans="1:18" ht="17.45" customHeight="1" x14ac:dyDescent="0.25">
      <c r="A193" s="197" t="s">
        <v>463</v>
      </c>
      <c r="B193" s="59" t="s">
        <v>184</v>
      </c>
      <c r="C193" s="60">
        <v>8</v>
      </c>
      <c r="D193" s="61">
        <v>10</v>
      </c>
      <c r="E193" s="61">
        <v>18</v>
      </c>
      <c r="F193" s="62">
        <f>E193/$E$7</f>
        <v>2.7698333145087255E-6</v>
      </c>
      <c r="G193" s="60">
        <v>0</v>
      </c>
      <c r="H193" s="61">
        <v>0</v>
      </c>
      <c r="I193" s="61">
        <v>0</v>
      </c>
      <c r="J193" s="62" t="str">
        <f>IFERROR((E193/I193-1),"")</f>
        <v/>
      </c>
      <c r="K193" s="60">
        <v>29</v>
      </c>
      <c r="L193" s="61">
        <v>31</v>
      </c>
      <c r="M193" s="61">
        <v>60</v>
      </c>
      <c r="N193" s="62">
        <f>M193/$M$7</f>
        <v>9.5698096239492263E-7</v>
      </c>
      <c r="O193" s="61">
        <v>24</v>
      </c>
      <c r="P193" s="61">
        <v>27</v>
      </c>
      <c r="Q193" s="61">
        <v>51</v>
      </c>
      <c r="R193" s="62">
        <f>IFERROR((M193/Q193-1),"")</f>
        <v>0.17647058823529416</v>
      </c>
    </row>
    <row r="194" spans="1:18" ht="17.45" customHeight="1" x14ac:dyDescent="0.25">
      <c r="A194" s="197" t="s">
        <v>161</v>
      </c>
      <c r="B194" s="59" t="s">
        <v>161</v>
      </c>
      <c r="C194" s="60">
        <v>8</v>
      </c>
      <c r="D194" s="61">
        <v>8</v>
      </c>
      <c r="E194" s="61">
        <v>16</v>
      </c>
      <c r="F194" s="62">
        <f>E194/$E$7</f>
        <v>2.4620740573410891E-6</v>
      </c>
      <c r="G194" s="60">
        <v>6</v>
      </c>
      <c r="H194" s="61">
        <v>6</v>
      </c>
      <c r="I194" s="61">
        <v>12</v>
      </c>
      <c r="J194" s="62">
        <f>IFERROR((E194/I194-1),"")</f>
        <v>0.33333333333333326</v>
      </c>
      <c r="K194" s="60">
        <v>28</v>
      </c>
      <c r="L194" s="61">
        <v>30</v>
      </c>
      <c r="M194" s="61">
        <v>58</v>
      </c>
      <c r="N194" s="62">
        <f>M194/$M$7</f>
        <v>9.2508159698175861E-7</v>
      </c>
      <c r="O194" s="61">
        <v>25</v>
      </c>
      <c r="P194" s="61">
        <v>21</v>
      </c>
      <c r="Q194" s="61">
        <v>46</v>
      </c>
      <c r="R194" s="62">
        <f>IFERROR((M194/Q194-1),"")</f>
        <v>0.26086956521739135</v>
      </c>
    </row>
    <row r="195" spans="1:18" ht="17.45" customHeight="1" x14ac:dyDescent="0.25">
      <c r="A195" s="197" t="s">
        <v>462</v>
      </c>
      <c r="B195" s="59" t="s">
        <v>290</v>
      </c>
      <c r="C195" s="60">
        <v>8</v>
      </c>
      <c r="D195" s="61">
        <v>9</v>
      </c>
      <c r="E195" s="61">
        <v>17</v>
      </c>
      <c r="F195" s="62">
        <f>E195/$E$7</f>
        <v>2.6159536859249075E-6</v>
      </c>
      <c r="G195" s="60">
        <v>0</v>
      </c>
      <c r="H195" s="61">
        <v>0</v>
      </c>
      <c r="I195" s="61">
        <v>0</v>
      </c>
      <c r="J195" s="62" t="str">
        <f>IFERROR((E195/I195-1),"")</f>
        <v/>
      </c>
      <c r="K195" s="60">
        <v>37</v>
      </c>
      <c r="L195" s="61">
        <v>20</v>
      </c>
      <c r="M195" s="61">
        <v>57</v>
      </c>
      <c r="N195" s="62">
        <f>M195/$M$7</f>
        <v>9.091319142751766E-7</v>
      </c>
      <c r="O195" s="61">
        <v>44</v>
      </c>
      <c r="P195" s="61">
        <v>49</v>
      </c>
      <c r="Q195" s="61">
        <v>93</v>
      </c>
      <c r="R195" s="62">
        <f>IFERROR((M195/Q195-1),"")</f>
        <v>-0.38709677419354838</v>
      </c>
    </row>
    <row r="196" spans="1:18" ht="17.45" customHeight="1" x14ac:dyDescent="0.25">
      <c r="A196" s="197" t="s">
        <v>73</v>
      </c>
      <c r="B196" s="59" t="s">
        <v>234</v>
      </c>
      <c r="C196" s="60">
        <v>0</v>
      </c>
      <c r="D196" s="61">
        <v>0</v>
      </c>
      <c r="E196" s="61">
        <v>0</v>
      </c>
      <c r="F196" s="62">
        <f>E196/$E$7</f>
        <v>0</v>
      </c>
      <c r="G196" s="60">
        <v>4</v>
      </c>
      <c r="H196" s="61">
        <v>3</v>
      </c>
      <c r="I196" s="61">
        <v>7</v>
      </c>
      <c r="J196" s="62">
        <f>IFERROR((E196/I196-1),"")</f>
        <v>-1</v>
      </c>
      <c r="K196" s="60">
        <v>26</v>
      </c>
      <c r="L196" s="61">
        <v>30</v>
      </c>
      <c r="M196" s="61">
        <v>56</v>
      </c>
      <c r="N196" s="62">
        <f>M196/$M$7</f>
        <v>8.9318223156859448E-7</v>
      </c>
      <c r="O196" s="61">
        <v>15</v>
      </c>
      <c r="P196" s="61">
        <v>19</v>
      </c>
      <c r="Q196" s="61">
        <v>34</v>
      </c>
      <c r="R196" s="62">
        <f>IFERROR((M196/Q196-1),"")</f>
        <v>0.64705882352941169</v>
      </c>
    </row>
    <row r="197" spans="1:18" ht="17.45" customHeight="1" x14ac:dyDescent="0.25">
      <c r="A197" s="197" t="s">
        <v>461</v>
      </c>
      <c r="B197" s="59" t="s">
        <v>252</v>
      </c>
      <c r="C197" s="60">
        <v>4</v>
      </c>
      <c r="D197" s="61">
        <v>10</v>
      </c>
      <c r="E197" s="61">
        <v>14</v>
      </c>
      <c r="F197" s="62">
        <f>E197/$E$7</f>
        <v>2.154314800173453E-6</v>
      </c>
      <c r="G197" s="60">
        <v>1</v>
      </c>
      <c r="H197" s="61">
        <v>3</v>
      </c>
      <c r="I197" s="61">
        <v>4</v>
      </c>
      <c r="J197" s="62">
        <f>IFERROR((E197/I197-1),"")</f>
        <v>2.5</v>
      </c>
      <c r="K197" s="60">
        <v>24</v>
      </c>
      <c r="L197" s="61">
        <v>30</v>
      </c>
      <c r="M197" s="61">
        <v>54</v>
      </c>
      <c r="N197" s="62">
        <f>M197/$M$7</f>
        <v>8.6128286615543045E-7</v>
      </c>
      <c r="O197" s="61">
        <v>87</v>
      </c>
      <c r="P197" s="61">
        <v>108</v>
      </c>
      <c r="Q197" s="61">
        <v>195</v>
      </c>
      <c r="R197" s="62">
        <f>IFERROR((M197/Q197-1),"")</f>
        <v>-0.72307692307692306</v>
      </c>
    </row>
    <row r="198" spans="1:18" ht="17.45" customHeight="1" x14ac:dyDescent="0.25">
      <c r="A198" s="197" t="s">
        <v>403</v>
      </c>
      <c r="B198" s="59" t="s">
        <v>255</v>
      </c>
      <c r="C198" s="60">
        <v>0</v>
      </c>
      <c r="D198" s="61">
        <v>0</v>
      </c>
      <c r="E198" s="61">
        <v>0</v>
      </c>
      <c r="F198" s="62">
        <f>E198/$E$7</f>
        <v>0</v>
      </c>
      <c r="G198" s="60">
        <v>0</v>
      </c>
      <c r="H198" s="61">
        <v>0</v>
      </c>
      <c r="I198" s="61">
        <v>0</v>
      </c>
      <c r="J198" s="62" t="str">
        <f>IFERROR((E198/I198-1),"")</f>
        <v/>
      </c>
      <c r="K198" s="60">
        <v>54</v>
      </c>
      <c r="L198" s="61">
        <v>0</v>
      </c>
      <c r="M198" s="61">
        <v>54</v>
      </c>
      <c r="N198" s="62">
        <f>M198/$M$7</f>
        <v>8.6128286615543045E-7</v>
      </c>
      <c r="O198" s="61">
        <v>46</v>
      </c>
      <c r="P198" s="61">
        <v>16</v>
      </c>
      <c r="Q198" s="61">
        <v>62</v>
      </c>
      <c r="R198" s="62">
        <f>IFERROR((M198/Q198-1),"")</f>
        <v>-0.12903225806451613</v>
      </c>
    </row>
    <row r="199" spans="1:18" ht="17.45" customHeight="1" x14ac:dyDescent="0.25">
      <c r="A199" s="197" t="s">
        <v>423</v>
      </c>
      <c r="B199" s="59" t="s">
        <v>237</v>
      </c>
      <c r="C199" s="60">
        <v>17</v>
      </c>
      <c r="D199" s="61">
        <v>14</v>
      </c>
      <c r="E199" s="61">
        <v>31</v>
      </c>
      <c r="F199" s="62">
        <f>E199/$E$7</f>
        <v>4.7702684860983601E-6</v>
      </c>
      <c r="G199" s="60">
        <v>0</v>
      </c>
      <c r="H199" s="61">
        <v>0</v>
      </c>
      <c r="I199" s="61">
        <v>0</v>
      </c>
      <c r="J199" s="62" t="str">
        <f>IFERROR((E199/I199-1),"")</f>
        <v/>
      </c>
      <c r="K199" s="60">
        <v>24</v>
      </c>
      <c r="L199" s="61">
        <v>28</v>
      </c>
      <c r="M199" s="61">
        <v>52</v>
      </c>
      <c r="N199" s="62">
        <f>M199/$M$7</f>
        <v>8.2938350074226632E-7</v>
      </c>
      <c r="O199" s="61">
        <v>58</v>
      </c>
      <c r="P199" s="61">
        <v>69</v>
      </c>
      <c r="Q199" s="61">
        <v>127</v>
      </c>
      <c r="R199" s="62">
        <f>IFERROR((M199/Q199-1),"")</f>
        <v>-0.59055118110236227</v>
      </c>
    </row>
    <row r="200" spans="1:18" ht="17.45" customHeight="1" x14ac:dyDescent="0.25">
      <c r="A200" s="197" t="s">
        <v>420</v>
      </c>
      <c r="B200" s="59" t="s">
        <v>236</v>
      </c>
      <c r="C200" s="60">
        <v>4</v>
      </c>
      <c r="D200" s="61">
        <v>4</v>
      </c>
      <c r="E200" s="61">
        <v>8</v>
      </c>
      <c r="F200" s="62">
        <f>E200/$E$7</f>
        <v>1.2310370286705445E-6</v>
      </c>
      <c r="G200" s="60">
        <v>0</v>
      </c>
      <c r="H200" s="61">
        <v>0</v>
      </c>
      <c r="I200" s="61">
        <v>0</v>
      </c>
      <c r="J200" s="62" t="str">
        <f>IFERROR((E200/I200-1),"")</f>
        <v/>
      </c>
      <c r="K200" s="60">
        <v>25</v>
      </c>
      <c r="L200" s="61">
        <v>22</v>
      </c>
      <c r="M200" s="61">
        <v>47</v>
      </c>
      <c r="N200" s="62">
        <f>M200/$M$7</f>
        <v>7.4963508720935616E-7</v>
      </c>
      <c r="O200" s="61">
        <v>0</v>
      </c>
      <c r="P200" s="61">
        <v>0</v>
      </c>
      <c r="Q200" s="61">
        <v>0</v>
      </c>
      <c r="R200" s="62" t="str">
        <f>IFERROR((M200/Q200-1),"")</f>
        <v/>
      </c>
    </row>
    <row r="201" spans="1:18" ht="17.45" customHeight="1" x14ac:dyDescent="0.25">
      <c r="A201" s="197" t="s">
        <v>73</v>
      </c>
      <c r="B201" s="59" t="s">
        <v>217</v>
      </c>
      <c r="C201" s="60">
        <v>2</v>
      </c>
      <c r="D201" s="61">
        <v>3</v>
      </c>
      <c r="E201" s="61">
        <v>5</v>
      </c>
      <c r="F201" s="62">
        <f>E201/$E$7</f>
        <v>7.6939814291909039E-7</v>
      </c>
      <c r="G201" s="60">
        <v>0</v>
      </c>
      <c r="H201" s="61">
        <v>0</v>
      </c>
      <c r="I201" s="61">
        <v>0</v>
      </c>
      <c r="J201" s="62" t="str">
        <f>IFERROR((E201/I201-1),"")</f>
        <v/>
      </c>
      <c r="K201" s="60">
        <v>19</v>
      </c>
      <c r="L201" s="61">
        <v>26</v>
      </c>
      <c r="M201" s="61">
        <v>45</v>
      </c>
      <c r="N201" s="62">
        <f>M201/$M$7</f>
        <v>7.1773572179619203E-7</v>
      </c>
      <c r="O201" s="61">
        <v>15</v>
      </c>
      <c r="P201" s="61">
        <v>21</v>
      </c>
      <c r="Q201" s="61">
        <v>36</v>
      </c>
      <c r="R201" s="62">
        <f>IFERROR((M201/Q201-1),"")</f>
        <v>0.25</v>
      </c>
    </row>
    <row r="202" spans="1:18" ht="17.45" customHeight="1" x14ac:dyDescent="0.25">
      <c r="A202" s="197" t="s">
        <v>460</v>
      </c>
      <c r="B202" s="59" t="s">
        <v>276</v>
      </c>
      <c r="C202" s="60">
        <v>0</v>
      </c>
      <c r="D202" s="61">
        <v>0</v>
      </c>
      <c r="E202" s="61">
        <v>0</v>
      </c>
      <c r="F202" s="62">
        <f>E202/$E$7</f>
        <v>0</v>
      </c>
      <c r="G202" s="60">
        <v>0</v>
      </c>
      <c r="H202" s="61">
        <v>0</v>
      </c>
      <c r="I202" s="61">
        <v>0</v>
      </c>
      <c r="J202" s="62" t="str">
        <f>IFERROR((E202/I202-1),"")</f>
        <v/>
      </c>
      <c r="K202" s="60">
        <v>21</v>
      </c>
      <c r="L202" s="61">
        <v>22</v>
      </c>
      <c r="M202" s="61">
        <v>43</v>
      </c>
      <c r="N202" s="62">
        <f>M202/$M$7</f>
        <v>6.858363563830279E-7</v>
      </c>
      <c r="O202" s="61">
        <v>0</v>
      </c>
      <c r="P202" s="61">
        <v>0</v>
      </c>
      <c r="Q202" s="61">
        <v>0</v>
      </c>
      <c r="R202" s="62" t="str">
        <f>IFERROR((M202/Q202-1),"")</f>
        <v/>
      </c>
    </row>
    <row r="203" spans="1:18" ht="17.45" customHeight="1" x14ac:dyDescent="0.25">
      <c r="A203" s="197" t="s">
        <v>459</v>
      </c>
      <c r="B203" s="59" t="s">
        <v>281</v>
      </c>
      <c r="C203" s="60">
        <v>12</v>
      </c>
      <c r="D203" s="61">
        <v>10</v>
      </c>
      <c r="E203" s="61">
        <v>22</v>
      </c>
      <c r="F203" s="62">
        <f>E203/$E$7</f>
        <v>3.3853518288439976E-6</v>
      </c>
      <c r="G203" s="60">
        <v>0</v>
      </c>
      <c r="H203" s="61">
        <v>0</v>
      </c>
      <c r="I203" s="61">
        <v>0</v>
      </c>
      <c r="J203" s="62" t="str">
        <f>IFERROR((E203/I203-1),"")</f>
        <v/>
      </c>
      <c r="K203" s="60">
        <v>22</v>
      </c>
      <c r="L203" s="61">
        <v>20</v>
      </c>
      <c r="M203" s="61">
        <v>42</v>
      </c>
      <c r="N203" s="62">
        <f>M203/$M$7</f>
        <v>6.6988667367644589E-7</v>
      </c>
      <c r="O203" s="61">
        <v>42</v>
      </c>
      <c r="P203" s="61">
        <v>42</v>
      </c>
      <c r="Q203" s="61">
        <v>84</v>
      </c>
      <c r="R203" s="62">
        <f>IFERROR((M203/Q203-1),"")</f>
        <v>-0.5</v>
      </c>
    </row>
    <row r="204" spans="1:18" ht="17.45" customHeight="1" x14ac:dyDescent="0.25">
      <c r="A204" s="197" t="s">
        <v>73</v>
      </c>
      <c r="B204" s="59" t="s">
        <v>266</v>
      </c>
      <c r="C204" s="60">
        <v>6</v>
      </c>
      <c r="D204" s="61">
        <v>0</v>
      </c>
      <c r="E204" s="61">
        <v>6</v>
      </c>
      <c r="F204" s="62">
        <f>E204/$E$7</f>
        <v>9.2327777150290851E-7</v>
      </c>
      <c r="G204" s="60">
        <v>2</v>
      </c>
      <c r="H204" s="61">
        <v>9</v>
      </c>
      <c r="I204" s="61">
        <v>11</v>
      </c>
      <c r="J204" s="62">
        <f>IFERROR((E204/I204-1),"")</f>
        <v>-0.45454545454545459</v>
      </c>
      <c r="K204" s="60">
        <v>24</v>
      </c>
      <c r="L204" s="61">
        <v>18</v>
      </c>
      <c r="M204" s="61">
        <v>42</v>
      </c>
      <c r="N204" s="62">
        <f>M204/$M$7</f>
        <v>6.6988667367644589E-7</v>
      </c>
      <c r="O204" s="61">
        <v>12</v>
      </c>
      <c r="P204" s="61">
        <v>24</v>
      </c>
      <c r="Q204" s="61">
        <v>36</v>
      </c>
      <c r="R204" s="62">
        <f>IFERROR((M204/Q204-1),"")</f>
        <v>0.16666666666666674</v>
      </c>
    </row>
    <row r="205" spans="1:18" ht="17.45" customHeight="1" x14ac:dyDescent="0.25">
      <c r="A205" s="197" t="s">
        <v>179</v>
      </c>
      <c r="B205" s="59" t="s">
        <v>265</v>
      </c>
      <c r="C205" s="60">
        <v>0</v>
      </c>
      <c r="D205" s="61">
        <v>0</v>
      </c>
      <c r="E205" s="61">
        <v>0</v>
      </c>
      <c r="F205" s="62">
        <f>E205/$E$7</f>
        <v>0</v>
      </c>
      <c r="G205" s="60">
        <v>0</v>
      </c>
      <c r="H205" s="61">
        <v>0</v>
      </c>
      <c r="I205" s="61">
        <v>0</v>
      </c>
      <c r="J205" s="62" t="str">
        <f>IFERROR((E205/I205-1),"")</f>
        <v/>
      </c>
      <c r="K205" s="60">
        <v>22</v>
      </c>
      <c r="L205" s="61">
        <v>19</v>
      </c>
      <c r="M205" s="61">
        <v>41</v>
      </c>
      <c r="N205" s="62">
        <f>M205/$M$7</f>
        <v>6.5393699096986387E-7</v>
      </c>
      <c r="O205" s="61">
        <v>22</v>
      </c>
      <c r="P205" s="61">
        <v>23</v>
      </c>
      <c r="Q205" s="61">
        <v>45</v>
      </c>
      <c r="R205" s="62">
        <f>IFERROR((M205/Q205-1),"")</f>
        <v>-8.8888888888888906E-2</v>
      </c>
    </row>
    <row r="206" spans="1:18" ht="17.45" customHeight="1" x14ac:dyDescent="0.25">
      <c r="A206" s="197" t="s">
        <v>458</v>
      </c>
      <c r="B206" s="59" t="s">
        <v>310</v>
      </c>
      <c r="C206" s="60">
        <v>0</v>
      </c>
      <c r="D206" s="61">
        <v>0</v>
      </c>
      <c r="E206" s="61">
        <v>0</v>
      </c>
      <c r="F206" s="62">
        <f>E206/$E$7</f>
        <v>0</v>
      </c>
      <c r="G206" s="60">
        <v>0</v>
      </c>
      <c r="H206" s="61">
        <v>0</v>
      </c>
      <c r="I206" s="61">
        <v>0</v>
      </c>
      <c r="J206" s="62" t="str">
        <f>IFERROR((E206/I206-1),"")</f>
        <v/>
      </c>
      <c r="K206" s="60">
        <v>18</v>
      </c>
      <c r="L206" s="61">
        <v>20</v>
      </c>
      <c r="M206" s="61">
        <v>38</v>
      </c>
      <c r="N206" s="62">
        <f>M206/$M$7</f>
        <v>6.0608794285011773E-7</v>
      </c>
      <c r="O206" s="61">
        <v>0</v>
      </c>
      <c r="P206" s="61">
        <v>0</v>
      </c>
      <c r="Q206" s="61">
        <v>0</v>
      </c>
      <c r="R206" s="62" t="str">
        <f>IFERROR((M206/Q206-1),"")</f>
        <v/>
      </c>
    </row>
    <row r="207" spans="1:18" ht="17.45" customHeight="1" x14ac:dyDescent="0.25">
      <c r="A207" s="197" t="s">
        <v>457</v>
      </c>
      <c r="B207" s="59" t="s">
        <v>216</v>
      </c>
      <c r="C207" s="60">
        <v>10</v>
      </c>
      <c r="D207" s="61">
        <v>12</v>
      </c>
      <c r="E207" s="61">
        <v>22</v>
      </c>
      <c r="F207" s="62">
        <f>E207/$E$7</f>
        <v>3.3853518288439976E-6</v>
      </c>
      <c r="G207" s="60">
        <v>0</v>
      </c>
      <c r="H207" s="61">
        <v>0</v>
      </c>
      <c r="I207" s="61">
        <v>0</v>
      </c>
      <c r="J207" s="62" t="str">
        <f>IFERROR((E207/I207-1),"")</f>
        <v/>
      </c>
      <c r="K207" s="60">
        <v>13</v>
      </c>
      <c r="L207" s="61">
        <v>24</v>
      </c>
      <c r="M207" s="61">
        <v>37</v>
      </c>
      <c r="N207" s="62">
        <f>M207/$M$7</f>
        <v>5.9013826014353561E-7</v>
      </c>
      <c r="O207" s="61">
        <v>8</v>
      </c>
      <c r="P207" s="61">
        <v>12</v>
      </c>
      <c r="Q207" s="61">
        <v>20</v>
      </c>
      <c r="R207" s="62">
        <f>IFERROR((M207/Q207-1),"")</f>
        <v>0.85000000000000009</v>
      </c>
    </row>
    <row r="208" spans="1:18" ht="17.45" customHeight="1" x14ac:dyDescent="0.25">
      <c r="A208" s="197" t="s">
        <v>456</v>
      </c>
      <c r="B208" s="59" t="s">
        <v>319</v>
      </c>
      <c r="C208" s="60">
        <v>0</v>
      </c>
      <c r="D208" s="61">
        <v>0</v>
      </c>
      <c r="E208" s="61">
        <v>0</v>
      </c>
      <c r="F208" s="62">
        <f>E208/$E$7</f>
        <v>0</v>
      </c>
      <c r="G208" s="60">
        <v>10</v>
      </c>
      <c r="H208" s="61">
        <v>6</v>
      </c>
      <c r="I208" s="61">
        <v>16</v>
      </c>
      <c r="J208" s="62">
        <f>IFERROR((E208/I208-1),"")</f>
        <v>-1</v>
      </c>
      <c r="K208" s="60">
        <v>18</v>
      </c>
      <c r="L208" s="61">
        <v>18</v>
      </c>
      <c r="M208" s="61">
        <v>36</v>
      </c>
      <c r="N208" s="62">
        <f>M208/$M$7</f>
        <v>5.741885774369536E-7</v>
      </c>
      <c r="O208" s="61">
        <v>47</v>
      </c>
      <c r="P208" s="61">
        <v>44</v>
      </c>
      <c r="Q208" s="61">
        <v>91</v>
      </c>
      <c r="R208" s="62">
        <f>IFERROR((M208/Q208-1),"")</f>
        <v>-0.60439560439560447</v>
      </c>
    </row>
    <row r="209" spans="1:18" ht="17.45" customHeight="1" x14ac:dyDescent="0.25">
      <c r="A209" s="197" t="s">
        <v>208</v>
      </c>
      <c r="B209" s="59" t="s">
        <v>270</v>
      </c>
      <c r="C209" s="60">
        <v>0</v>
      </c>
      <c r="D209" s="61">
        <v>0</v>
      </c>
      <c r="E209" s="61">
        <v>0</v>
      </c>
      <c r="F209" s="62">
        <f>E209/$E$7</f>
        <v>0</v>
      </c>
      <c r="G209" s="60">
        <v>0</v>
      </c>
      <c r="H209" s="61">
        <v>0</v>
      </c>
      <c r="I209" s="61">
        <v>0</v>
      </c>
      <c r="J209" s="62" t="str">
        <f>IFERROR((E209/I209-1),"")</f>
        <v/>
      </c>
      <c r="K209" s="60">
        <v>14</v>
      </c>
      <c r="L209" s="61">
        <v>20</v>
      </c>
      <c r="M209" s="61">
        <v>34</v>
      </c>
      <c r="N209" s="62">
        <f>M209/$M$7</f>
        <v>5.4228921202378958E-7</v>
      </c>
      <c r="O209" s="61">
        <v>2</v>
      </c>
      <c r="P209" s="61">
        <v>0</v>
      </c>
      <c r="Q209" s="61">
        <v>2</v>
      </c>
      <c r="R209" s="62">
        <f>IFERROR((M209/Q209-1),"")</f>
        <v>16</v>
      </c>
    </row>
    <row r="210" spans="1:18" ht="17.45" customHeight="1" x14ac:dyDescent="0.25">
      <c r="A210" s="197" t="s">
        <v>411</v>
      </c>
      <c r="B210" s="59" t="s">
        <v>350</v>
      </c>
      <c r="C210" s="60">
        <v>9</v>
      </c>
      <c r="D210" s="61">
        <v>9</v>
      </c>
      <c r="E210" s="61">
        <v>18</v>
      </c>
      <c r="F210" s="62">
        <f>E210/$E$7</f>
        <v>2.7698333145087255E-6</v>
      </c>
      <c r="G210" s="60">
        <v>0</v>
      </c>
      <c r="H210" s="61">
        <v>0</v>
      </c>
      <c r="I210" s="61">
        <v>0</v>
      </c>
      <c r="J210" s="62" t="str">
        <f>IFERROR((E210/I210-1),"")</f>
        <v/>
      </c>
      <c r="K210" s="60">
        <v>16</v>
      </c>
      <c r="L210" s="61">
        <v>17</v>
      </c>
      <c r="M210" s="61">
        <v>33</v>
      </c>
      <c r="N210" s="62">
        <f>M210/$M$7</f>
        <v>5.2633952931720746E-7</v>
      </c>
      <c r="O210" s="61">
        <v>2</v>
      </c>
      <c r="P210" s="61">
        <v>2</v>
      </c>
      <c r="Q210" s="61">
        <v>4</v>
      </c>
      <c r="R210" s="62">
        <f>IFERROR((M210/Q210-1),"")</f>
        <v>7.25</v>
      </c>
    </row>
    <row r="211" spans="1:18" ht="17.45" customHeight="1" x14ac:dyDescent="0.25">
      <c r="A211" s="197" t="s">
        <v>450</v>
      </c>
      <c r="B211" s="59" t="s">
        <v>289</v>
      </c>
      <c r="C211" s="60">
        <v>0</v>
      </c>
      <c r="D211" s="61">
        <v>0</v>
      </c>
      <c r="E211" s="61">
        <v>0</v>
      </c>
      <c r="F211" s="62">
        <f>E211/$E$7</f>
        <v>0</v>
      </c>
      <c r="G211" s="60">
        <v>0</v>
      </c>
      <c r="H211" s="61">
        <v>0</v>
      </c>
      <c r="I211" s="61">
        <v>0</v>
      </c>
      <c r="J211" s="62" t="str">
        <f>IFERROR((E211/I211-1),"")</f>
        <v/>
      </c>
      <c r="K211" s="60">
        <v>25</v>
      </c>
      <c r="L211" s="61">
        <v>8</v>
      </c>
      <c r="M211" s="61">
        <v>33</v>
      </c>
      <c r="N211" s="62">
        <f>M211/$M$7</f>
        <v>5.2633952931720746E-7</v>
      </c>
      <c r="O211" s="61">
        <v>1</v>
      </c>
      <c r="P211" s="61">
        <v>0</v>
      </c>
      <c r="Q211" s="61">
        <v>1</v>
      </c>
      <c r="R211" s="62">
        <f>IFERROR((M211/Q211-1),"")</f>
        <v>32</v>
      </c>
    </row>
    <row r="212" spans="1:18" ht="17.45" customHeight="1" x14ac:dyDescent="0.25">
      <c r="A212" s="197" t="s">
        <v>197</v>
      </c>
      <c r="B212" s="59" t="s">
        <v>278</v>
      </c>
      <c r="C212" s="60">
        <v>2</v>
      </c>
      <c r="D212" s="61">
        <v>0</v>
      </c>
      <c r="E212" s="61">
        <v>2</v>
      </c>
      <c r="F212" s="62">
        <f>E212/$E$7</f>
        <v>3.0775925716763613E-7</v>
      </c>
      <c r="G212" s="60">
        <v>0</v>
      </c>
      <c r="H212" s="61">
        <v>0</v>
      </c>
      <c r="I212" s="61">
        <v>0</v>
      </c>
      <c r="J212" s="62" t="str">
        <f>IFERROR((E212/I212-1),"")</f>
        <v/>
      </c>
      <c r="K212" s="60">
        <v>22</v>
      </c>
      <c r="L212" s="61">
        <v>8</v>
      </c>
      <c r="M212" s="61">
        <v>30</v>
      </c>
      <c r="N212" s="62">
        <f>M212/$M$7</f>
        <v>4.7849048119746132E-7</v>
      </c>
      <c r="O212" s="61">
        <v>0</v>
      </c>
      <c r="P212" s="61">
        <v>0</v>
      </c>
      <c r="Q212" s="61">
        <v>0</v>
      </c>
      <c r="R212" s="62" t="str">
        <f>IFERROR((M212/Q212-1),"")</f>
        <v/>
      </c>
    </row>
    <row r="213" spans="1:18" ht="17.45" customHeight="1" x14ac:dyDescent="0.25">
      <c r="A213" s="197" t="s">
        <v>228</v>
      </c>
      <c r="B213" s="59" t="s">
        <v>277</v>
      </c>
      <c r="C213" s="60">
        <v>0</v>
      </c>
      <c r="D213" s="61">
        <v>0</v>
      </c>
      <c r="E213" s="61">
        <v>0</v>
      </c>
      <c r="F213" s="62">
        <f>E213/$E$7</f>
        <v>0</v>
      </c>
      <c r="G213" s="60">
        <v>0</v>
      </c>
      <c r="H213" s="61">
        <v>0</v>
      </c>
      <c r="I213" s="61">
        <v>0</v>
      </c>
      <c r="J213" s="62" t="str">
        <f>IFERROR((E213/I213-1),"")</f>
        <v/>
      </c>
      <c r="K213" s="60">
        <v>14</v>
      </c>
      <c r="L213" s="61">
        <v>15</v>
      </c>
      <c r="M213" s="61">
        <v>29</v>
      </c>
      <c r="N213" s="62">
        <f>M213/$M$7</f>
        <v>4.625407984908793E-7</v>
      </c>
      <c r="O213" s="61">
        <v>0</v>
      </c>
      <c r="P213" s="61">
        <v>4</v>
      </c>
      <c r="Q213" s="61">
        <v>4</v>
      </c>
      <c r="R213" s="62">
        <f>IFERROR((M213/Q213-1),"")</f>
        <v>6.25</v>
      </c>
    </row>
    <row r="214" spans="1:18" ht="17.45" customHeight="1" x14ac:dyDescent="0.25">
      <c r="A214" s="197" t="s">
        <v>197</v>
      </c>
      <c r="B214" s="59" t="s">
        <v>287</v>
      </c>
      <c r="C214" s="60">
        <v>1</v>
      </c>
      <c r="D214" s="61">
        <v>1</v>
      </c>
      <c r="E214" s="61">
        <v>2</v>
      </c>
      <c r="F214" s="62">
        <f>E214/$E$7</f>
        <v>3.0775925716763613E-7</v>
      </c>
      <c r="G214" s="60">
        <v>3</v>
      </c>
      <c r="H214" s="61">
        <v>6</v>
      </c>
      <c r="I214" s="61">
        <v>9</v>
      </c>
      <c r="J214" s="62">
        <f>IFERROR((E214/I214-1),"")</f>
        <v>-0.77777777777777779</v>
      </c>
      <c r="K214" s="60">
        <v>14</v>
      </c>
      <c r="L214" s="61">
        <v>14</v>
      </c>
      <c r="M214" s="61">
        <v>28</v>
      </c>
      <c r="N214" s="62">
        <f>M214/$M$7</f>
        <v>4.4659111578429724E-7</v>
      </c>
      <c r="O214" s="61">
        <v>6</v>
      </c>
      <c r="P214" s="61">
        <v>8</v>
      </c>
      <c r="Q214" s="61">
        <v>14</v>
      </c>
      <c r="R214" s="62">
        <f>IFERROR((M214/Q214-1),"")</f>
        <v>1</v>
      </c>
    </row>
    <row r="215" spans="1:18" ht="17.45" customHeight="1" x14ac:dyDescent="0.25">
      <c r="A215" s="197" t="s">
        <v>455</v>
      </c>
      <c r="B215" s="59" t="s">
        <v>257</v>
      </c>
      <c r="C215" s="60">
        <v>0</v>
      </c>
      <c r="D215" s="61">
        <v>0</v>
      </c>
      <c r="E215" s="61">
        <v>0</v>
      </c>
      <c r="F215" s="62">
        <f>E215/$E$7</f>
        <v>0</v>
      </c>
      <c r="G215" s="60">
        <v>0</v>
      </c>
      <c r="H215" s="61">
        <v>0</v>
      </c>
      <c r="I215" s="61">
        <v>0</v>
      </c>
      <c r="J215" s="62" t="str">
        <f>IFERROR((E215/I215-1),"")</f>
        <v/>
      </c>
      <c r="K215" s="60">
        <v>18</v>
      </c>
      <c r="L215" s="61">
        <v>9</v>
      </c>
      <c r="M215" s="61">
        <v>27</v>
      </c>
      <c r="N215" s="62">
        <f>M215/$M$7</f>
        <v>4.3064143307771523E-7</v>
      </c>
      <c r="O215" s="61">
        <v>18</v>
      </c>
      <c r="P215" s="61">
        <v>27</v>
      </c>
      <c r="Q215" s="61">
        <v>45</v>
      </c>
      <c r="R215" s="62">
        <f>IFERROR((M215/Q215-1),"")</f>
        <v>-0.4</v>
      </c>
    </row>
    <row r="216" spans="1:18" ht="17.45" customHeight="1" x14ac:dyDescent="0.25">
      <c r="A216" s="197" t="s">
        <v>197</v>
      </c>
      <c r="B216" s="59" t="s">
        <v>279</v>
      </c>
      <c r="C216" s="60">
        <v>0</v>
      </c>
      <c r="D216" s="61">
        <v>0</v>
      </c>
      <c r="E216" s="61">
        <v>0</v>
      </c>
      <c r="F216" s="62">
        <f>E216/$E$7</f>
        <v>0</v>
      </c>
      <c r="G216" s="60">
        <v>2</v>
      </c>
      <c r="H216" s="61">
        <v>3</v>
      </c>
      <c r="I216" s="61">
        <v>5</v>
      </c>
      <c r="J216" s="62">
        <f>IFERROR((E216/I216-1),"")</f>
        <v>-1</v>
      </c>
      <c r="K216" s="60">
        <v>11</v>
      </c>
      <c r="L216" s="61">
        <v>16</v>
      </c>
      <c r="M216" s="61">
        <v>27</v>
      </c>
      <c r="N216" s="62">
        <f>M216/$M$7</f>
        <v>4.3064143307771523E-7</v>
      </c>
      <c r="O216" s="61">
        <v>23</v>
      </c>
      <c r="P216" s="61">
        <v>20</v>
      </c>
      <c r="Q216" s="61">
        <v>43</v>
      </c>
      <c r="R216" s="62">
        <f>IFERROR((M216/Q216-1),"")</f>
        <v>-0.37209302325581395</v>
      </c>
    </row>
    <row r="217" spans="1:18" ht="17.45" customHeight="1" x14ac:dyDescent="0.25">
      <c r="A217" s="197" t="s">
        <v>409</v>
      </c>
      <c r="B217" s="59" t="s">
        <v>244</v>
      </c>
      <c r="C217" s="60">
        <v>0</v>
      </c>
      <c r="D217" s="61">
        <v>0</v>
      </c>
      <c r="E217" s="61">
        <v>0</v>
      </c>
      <c r="F217" s="62">
        <f>E217/$E$7</f>
        <v>0</v>
      </c>
      <c r="G217" s="60">
        <v>0</v>
      </c>
      <c r="H217" s="61">
        <v>0</v>
      </c>
      <c r="I217" s="61">
        <v>0</v>
      </c>
      <c r="J217" s="62" t="str">
        <f>IFERROR((E217/I217-1),"")</f>
        <v/>
      </c>
      <c r="K217" s="60">
        <v>5</v>
      </c>
      <c r="L217" s="61">
        <v>22</v>
      </c>
      <c r="M217" s="61">
        <v>27</v>
      </c>
      <c r="N217" s="62">
        <f>M217/$M$7</f>
        <v>4.3064143307771523E-7</v>
      </c>
      <c r="O217" s="61">
        <v>9</v>
      </c>
      <c r="P217" s="61">
        <v>32</v>
      </c>
      <c r="Q217" s="61">
        <v>41</v>
      </c>
      <c r="R217" s="62">
        <f>IFERROR((M217/Q217-1),"")</f>
        <v>-0.34146341463414631</v>
      </c>
    </row>
    <row r="218" spans="1:18" ht="17.45" customHeight="1" x14ac:dyDescent="0.25">
      <c r="A218" s="197" t="s">
        <v>152</v>
      </c>
      <c r="B218" s="59" t="s">
        <v>152</v>
      </c>
      <c r="C218" s="60">
        <v>0</v>
      </c>
      <c r="D218" s="61">
        <v>0</v>
      </c>
      <c r="E218" s="61">
        <v>0</v>
      </c>
      <c r="F218" s="62">
        <f>E218/$E$7</f>
        <v>0</v>
      </c>
      <c r="G218" s="60">
        <v>0</v>
      </c>
      <c r="H218" s="61">
        <v>0</v>
      </c>
      <c r="I218" s="61">
        <v>0</v>
      </c>
      <c r="J218" s="62" t="str">
        <f>IFERROR((E218/I218-1),"")</f>
        <v/>
      </c>
      <c r="K218" s="60">
        <v>13</v>
      </c>
      <c r="L218" s="61">
        <v>14</v>
      </c>
      <c r="M218" s="61">
        <v>27</v>
      </c>
      <c r="N218" s="62">
        <f>M218/$M$7</f>
        <v>4.3064143307771523E-7</v>
      </c>
      <c r="O218" s="61">
        <v>8</v>
      </c>
      <c r="P218" s="61">
        <v>8</v>
      </c>
      <c r="Q218" s="61">
        <v>16</v>
      </c>
      <c r="R218" s="62">
        <f>IFERROR((M218/Q218-1),"")</f>
        <v>0.6875</v>
      </c>
    </row>
    <row r="219" spans="1:18" ht="17.45" customHeight="1" x14ac:dyDescent="0.25">
      <c r="A219" s="197" t="s">
        <v>151</v>
      </c>
      <c r="B219" s="59" t="s">
        <v>264</v>
      </c>
      <c r="C219" s="60">
        <v>0</v>
      </c>
      <c r="D219" s="61">
        <v>0</v>
      </c>
      <c r="E219" s="61">
        <v>0</v>
      </c>
      <c r="F219" s="62">
        <f>E219/$E$7</f>
        <v>0</v>
      </c>
      <c r="G219" s="60">
        <v>0</v>
      </c>
      <c r="H219" s="61">
        <v>0</v>
      </c>
      <c r="I219" s="61">
        <v>0</v>
      </c>
      <c r="J219" s="62" t="str">
        <f>IFERROR((E219/I219-1),"")</f>
        <v/>
      </c>
      <c r="K219" s="60">
        <v>11</v>
      </c>
      <c r="L219" s="61">
        <v>13</v>
      </c>
      <c r="M219" s="61">
        <v>24</v>
      </c>
      <c r="N219" s="62">
        <f>M219/$M$7</f>
        <v>3.8279238495796908E-7</v>
      </c>
      <c r="O219" s="61">
        <v>5</v>
      </c>
      <c r="P219" s="61">
        <v>8</v>
      </c>
      <c r="Q219" s="61">
        <v>13</v>
      </c>
      <c r="R219" s="62">
        <f>IFERROR((M219/Q219-1),"")</f>
        <v>0.84615384615384626</v>
      </c>
    </row>
    <row r="220" spans="1:18" ht="17.45" customHeight="1" x14ac:dyDescent="0.25">
      <c r="A220" s="197" t="s">
        <v>151</v>
      </c>
      <c r="B220" s="59" t="s">
        <v>280</v>
      </c>
      <c r="C220" s="60">
        <v>0</v>
      </c>
      <c r="D220" s="61">
        <v>0</v>
      </c>
      <c r="E220" s="61">
        <v>0</v>
      </c>
      <c r="F220" s="62">
        <f>E220/$E$7</f>
        <v>0</v>
      </c>
      <c r="G220" s="60">
        <v>5</v>
      </c>
      <c r="H220" s="61">
        <v>2</v>
      </c>
      <c r="I220" s="61">
        <v>7</v>
      </c>
      <c r="J220" s="62">
        <f>IFERROR((E220/I220-1),"")</f>
        <v>-1</v>
      </c>
      <c r="K220" s="60">
        <v>11</v>
      </c>
      <c r="L220" s="61">
        <v>10</v>
      </c>
      <c r="M220" s="61">
        <v>21</v>
      </c>
      <c r="N220" s="62">
        <f>M220/$M$7</f>
        <v>3.3494333683822294E-7</v>
      </c>
      <c r="O220" s="61">
        <v>18</v>
      </c>
      <c r="P220" s="61">
        <v>13</v>
      </c>
      <c r="Q220" s="61">
        <v>31</v>
      </c>
      <c r="R220" s="62">
        <f>IFERROR((M220/Q220-1),"")</f>
        <v>-0.32258064516129037</v>
      </c>
    </row>
    <row r="221" spans="1:18" ht="17.45" customHeight="1" x14ac:dyDescent="0.25">
      <c r="A221" s="197" t="s">
        <v>82</v>
      </c>
      <c r="B221" s="59" t="s">
        <v>259</v>
      </c>
      <c r="C221" s="60">
        <v>0</v>
      </c>
      <c r="D221" s="61">
        <v>0</v>
      </c>
      <c r="E221" s="61">
        <v>0</v>
      </c>
      <c r="F221" s="62">
        <f>E221/$E$7</f>
        <v>0</v>
      </c>
      <c r="G221" s="60">
        <v>0</v>
      </c>
      <c r="H221" s="61">
        <v>0</v>
      </c>
      <c r="I221" s="61">
        <v>0</v>
      </c>
      <c r="J221" s="62" t="str">
        <f>IFERROR((E221/I221-1),"")</f>
        <v/>
      </c>
      <c r="K221" s="60">
        <v>8</v>
      </c>
      <c r="L221" s="61">
        <v>13</v>
      </c>
      <c r="M221" s="61">
        <v>21</v>
      </c>
      <c r="N221" s="62">
        <f>M221/$M$7</f>
        <v>3.3494333683822294E-7</v>
      </c>
      <c r="O221" s="61">
        <v>20</v>
      </c>
      <c r="P221" s="61">
        <v>7</v>
      </c>
      <c r="Q221" s="61">
        <v>27</v>
      </c>
      <c r="R221" s="62">
        <f>IFERROR((M221/Q221-1),"")</f>
        <v>-0.22222222222222221</v>
      </c>
    </row>
    <row r="222" spans="1:18" ht="17.45" customHeight="1" x14ac:dyDescent="0.25">
      <c r="A222" s="197" t="s">
        <v>151</v>
      </c>
      <c r="B222" s="59" t="s">
        <v>282</v>
      </c>
      <c r="C222" s="60">
        <v>0</v>
      </c>
      <c r="D222" s="61">
        <v>0</v>
      </c>
      <c r="E222" s="61">
        <v>0</v>
      </c>
      <c r="F222" s="62">
        <f>E222/$E$7</f>
        <v>0</v>
      </c>
      <c r="G222" s="60">
        <v>0</v>
      </c>
      <c r="H222" s="61">
        <v>0</v>
      </c>
      <c r="I222" s="61">
        <v>0</v>
      </c>
      <c r="J222" s="62" t="str">
        <f>IFERROR((E222/I222-1),"")</f>
        <v/>
      </c>
      <c r="K222" s="60">
        <v>10</v>
      </c>
      <c r="L222" s="61">
        <v>9</v>
      </c>
      <c r="M222" s="61">
        <v>19</v>
      </c>
      <c r="N222" s="62">
        <f>M222/$M$7</f>
        <v>3.0304397142505887E-7</v>
      </c>
      <c r="O222" s="61">
        <v>20</v>
      </c>
      <c r="P222" s="61">
        <v>15</v>
      </c>
      <c r="Q222" s="61">
        <v>35</v>
      </c>
      <c r="R222" s="62">
        <f>IFERROR((M222/Q222-1),"")</f>
        <v>-0.45714285714285718</v>
      </c>
    </row>
    <row r="223" spans="1:18" ht="17.45" customHeight="1" x14ac:dyDescent="0.25">
      <c r="A223" s="197" t="s">
        <v>454</v>
      </c>
      <c r="B223" s="59" t="s">
        <v>249</v>
      </c>
      <c r="C223" s="60">
        <v>0</v>
      </c>
      <c r="D223" s="61">
        <v>3</v>
      </c>
      <c r="E223" s="61">
        <v>3</v>
      </c>
      <c r="F223" s="62">
        <f>E223/$E$7</f>
        <v>4.6163888575145425E-7</v>
      </c>
      <c r="G223" s="60">
        <v>0</v>
      </c>
      <c r="H223" s="61">
        <v>0</v>
      </c>
      <c r="I223" s="61">
        <v>0</v>
      </c>
      <c r="J223" s="62" t="str">
        <f>IFERROR((E223/I223-1),"")</f>
        <v/>
      </c>
      <c r="K223" s="60">
        <v>5</v>
      </c>
      <c r="L223" s="61">
        <v>14</v>
      </c>
      <c r="M223" s="61">
        <v>19</v>
      </c>
      <c r="N223" s="62">
        <f>M223/$M$7</f>
        <v>3.0304397142505887E-7</v>
      </c>
      <c r="O223" s="61">
        <v>8</v>
      </c>
      <c r="P223" s="61">
        <v>15</v>
      </c>
      <c r="Q223" s="61">
        <v>23</v>
      </c>
      <c r="R223" s="62">
        <f>IFERROR((M223/Q223-1),"")</f>
        <v>-0.17391304347826086</v>
      </c>
    </row>
    <row r="224" spans="1:18" ht="17.45" customHeight="1" x14ac:dyDescent="0.25">
      <c r="A224" s="197" t="s">
        <v>453</v>
      </c>
      <c r="B224" s="59" t="s">
        <v>250</v>
      </c>
      <c r="C224" s="60">
        <v>0</v>
      </c>
      <c r="D224" s="61">
        <v>1</v>
      </c>
      <c r="E224" s="61">
        <v>1</v>
      </c>
      <c r="F224" s="62">
        <f>E224/$E$7</f>
        <v>1.5387962858381807E-7</v>
      </c>
      <c r="G224" s="60">
        <v>0</v>
      </c>
      <c r="H224" s="61">
        <v>0</v>
      </c>
      <c r="I224" s="61">
        <v>0</v>
      </c>
      <c r="J224" s="62" t="str">
        <f>IFERROR((E224/I224-1),"")</f>
        <v/>
      </c>
      <c r="K224" s="60">
        <v>9</v>
      </c>
      <c r="L224" s="61">
        <v>10</v>
      </c>
      <c r="M224" s="61">
        <v>19</v>
      </c>
      <c r="N224" s="62">
        <f>M224/$M$7</f>
        <v>3.0304397142505887E-7</v>
      </c>
      <c r="O224" s="61">
        <v>0</v>
      </c>
      <c r="P224" s="61">
        <v>0</v>
      </c>
      <c r="Q224" s="61">
        <v>0</v>
      </c>
      <c r="R224" s="62" t="str">
        <f>IFERROR((M224/Q224-1),"")</f>
        <v/>
      </c>
    </row>
    <row r="225" spans="1:18" ht="17.45" customHeight="1" x14ac:dyDescent="0.25">
      <c r="A225" s="197" t="s">
        <v>450</v>
      </c>
      <c r="B225" s="59" t="s">
        <v>303</v>
      </c>
      <c r="C225" s="60">
        <v>3</v>
      </c>
      <c r="D225" s="61">
        <v>3</v>
      </c>
      <c r="E225" s="61">
        <v>6</v>
      </c>
      <c r="F225" s="62">
        <f>E225/$E$7</f>
        <v>9.2327777150290851E-7</v>
      </c>
      <c r="G225" s="60">
        <v>0</v>
      </c>
      <c r="H225" s="61">
        <v>0</v>
      </c>
      <c r="I225" s="61">
        <v>0</v>
      </c>
      <c r="J225" s="62" t="str">
        <f>IFERROR((E225/I225-1),"")</f>
        <v/>
      </c>
      <c r="K225" s="60">
        <v>7</v>
      </c>
      <c r="L225" s="61">
        <v>11</v>
      </c>
      <c r="M225" s="61">
        <v>18</v>
      </c>
      <c r="N225" s="62">
        <f>M225/$M$7</f>
        <v>2.870942887184768E-7</v>
      </c>
      <c r="O225" s="61">
        <v>12</v>
      </c>
      <c r="P225" s="61">
        <v>22</v>
      </c>
      <c r="Q225" s="61">
        <v>34</v>
      </c>
      <c r="R225" s="62">
        <f>IFERROR((M225/Q225-1),"")</f>
        <v>-0.47058823529411764</v>
      </c>
    </row>
    <row r="226" spans="1:18" ht="17.45" customHeight="1" x14ac:dyDescent="0.25">
      <c r="A226" s="197" t="s">
        <v>226</v>
      </c>
      <c r="B226" s="59" t="s">
        <v>452</v>
      </c>
      <c r="C226" s="60">
        <v>0</v>
      </c>
      <c r="D226" s="61">
        <v>0</v>
      </c>
      <c r="E226" s="61">
        <v>0</v>
      </c>
      <c r="F226" s="62">
        <f>E226/$E$7</f>
        <v>0</v>
      </c>
      <c r="G226" s="60">
        <v>0</v>
      </c>
      <c r="H226" s="61">
        <v>0</v>
      </c>
      <c r="I226" s="61">
        <v>0</v>
      </c>
      <c r="J226" s="62" t="str">
        <f>IFERROR((E226/I226-1),"")</f>
        <v/>
      </c>
      <c r="K226" s="60">
        <v>17</v>
      </c>
      <c r="L226" s="61">
        <v>0</v>
      </c>
      <c r="M226" s="61">
        <v>17</v>
      </c>
      <c r="N226" s="62">
        <f>M226/$M$7</f>
        <v>2.7114460601189479E-7</v>
      </c>
      <c r="O226" s="61">
        <v>0</v>
      </c>
      <c r="P226" s="61">
        <v>0</v>
      </c>
      <c r="Q226" s="61">
        <v>0</v>
      </c>
      <c r="R226" s="62" t="str">
        <f>IFERROR((M226/Q226-1),"")</f>
        <v/>
      </c>
    </row>
    <row r="227" spans="1:18" ht="17.45" customHeight="1" x14ac:dyDescent="0.25">
      <c r="A227" s="197" t="s">
        <v>338</v>
      </c>
      <c r="B227" s="59" t="s">
        <v>338</v>
      </c>
      <c r="C227" s="60">
        <v>5</v>
      </c>
      <c r="D227" s="61">
        <v>5</v>
      </c>
      <c r="E227" s="61">
        <v>10</v>
      </c>
      <c r="F227" s="62">
        <f>E227/$E$7</f>
        <v>1.5387962858381808E-6</v>
      </c>
      <c r="G227" s="60">
        <v>0</v>
      </c>
      <c r="H227" s="61">
        <v>0</v>
      </c>
      <c r="I227" s="61">
        <v>0</v>
      </c>
      <c r="J227" s="62" t="str">
        <f>IFERROR((E227/I227-1),"")</f>
        <v/>
      </c>
      <c r="K227" s="60">
        <v>8</v>
      </c>
      <c r="L227" s="61">
        <v>8</v>
      </c>
      <c r="M227" s="61">
        <v>16</v>
      </c>
      <c r="N227" s="62">
        <f>M227/$M$7</f>
        <v>2.5519492330531272E-7</v>
      </c>
      <c r="O227" s="61">
        <v>4</v>
      </c>
      <c r="P227" s="61">
        <v>4</v>
      </c>
      <c r="Q227" s="61">
        <v>8</v>
      </c>
      <c r="R227" s="62">
        <f>IFERROR((M227/Q227-1),"")</f>
        <v>1</v>
      </c>
    </row>
    <row r="228" spans="1:18" ht="17.45" customHeight="1" x14ac:dyDescent="0.25">
      <c r="A228" s="197" t="s">
        <v>412</v>
      </c>
      <c r="B228" s="59" t="s">
        <v>375</v>
      </c>
      <c r="C228" s="60">
        <v>0</v>
      </c>
      <c r="D228" s="61">
        <v>0</v>
      </c>
      <c r="E228" s="61">
        <v>0</v>
      </c>
      <c r="F228" s="62">
        <f>E228/$E$7</f>
        <v>0</v>
      </c>
      <c r="G228" s="60">
        <v>0</v>
      </c>
      <c r="H228" s="61">
        <v>0</v>
      </c>
      <c r="I228" s="61">
        <v>0</v>
      </c>
      <c r="J228" s="62" t="str">
        <f>IFERROR((E228/I228-1),"")</f>
        <v/>
      </c>
      <c r="K228" s="60">
        <v>8</v>
      </c>
      <c r="L228" s="61">
        <v>8</v>
      </c>
      <c r="M228" s="61">
        <v>16</v>
      </c>
      <c r="N228" s="62">
        <f>M228/$M$7</f>
        <v>2.5519492330531272E-7</v>
      </c>
      <c r="O228" s="61">
        <v>0</v>
      </c>
      <c r="P228" s="61">
        <v>0</v>
      </c>
      <c r="Q228" s="61">
        <v>0</v>
      </c>
      <c r="R228" s="62" t="str">
        <f>IFERROR((M228/Q228-1),"")</f>
        <v/>
      </c>
    </row>
    <row r="229" spans="1:18" ht="17.45" customHeight="1" x14ac:dyDescent="0.25">
      <c r="A229" s="197" t="s">
        <v>151</v>
      </c>
      <c r="B229" s="59" t="s">
        <v>283</v>
      </c>
      <c r="C229" s="60">
        <v>0</v>
      </c>
      <c r="D229" s="61">
        <v>0</v>
      </c>
      <c r="E229" s="61">
        <v>0</v>
      </c>
      <c r="F229" s="62">
        <f>E229/$E$7</f>
        <v>0</v>
      </c>
      <c r="G229" s="60">
        <v>3</v>
      </c>
      <c r="H229" s="61">
        <v>2</v>
      </c>
      <c r="I229" s="61">
        <v>5</v>
      </c>
      <c r="J229" s="62">
        <f>IFERROR((E229/I229-1),"")</f>
        <v>-1</v>
      </c>
      <c r="K229" s="60">
        <v>4</v>
      </c>
      <c r="L229" s="61">
        <v>11</v>
      </c>
      <c r="M229" s="61">
        <v>15</v>
      </c>
      <c r="N229" s="62">
        <f>M229/$M$7</f>
        <v>2.3924524059873066E-7</v>
      </c>
      <c r="O229" s="61">
        <v>12</v>
      </c>
      <c r="P229" s="61">
        <v>12</v>
      </c>
      <c r="Q229" s="61">
        <v>24</v>
      </c>
      <c r="R229" s="62">
        <f>IFERROR((M229/Q229-1),"")</f>
        <v>-0.375</v>
      </c>
    </row>
    <row r="230" spans="1:18" ht="17.45" customHeight="1" x14ac:dyDescent="0.25">
      <c r="A230" s="197" t="s">
        <v>197</v>
      </c>
      <c r="B230" s="59" t="s">
        <v>284</v>
      </c>
      <c r="C230" s="60">
        <v>0</v>
      </c>
      <c r="D230" s="61">
        <v>0</v>
      </c>
      <c r="E230" s="61">
        <v>0</v>
      </c>
      <c r="F230" s="62">
        <f>E230/$E$7</f>
        <v>0</v>
      </c>
      <c r="G230" s="60">
        <v>0</v>
      </c>
      <c r="H230" s="61">
        <v>0</v>
      </c>
      <c r="I230" s="61">
        <v>0</v>
      </c>
      <c r="J230" s="62" t="str">
        <f>IFERROR((E230/I230-1),"")</f>
        <v/>
      </c>
      <c r="K230" s="60">
        <v>5</v>
      </c>
      <c r="L230" s="61">
        <v>10</v>
      </c>
      <c r="M230" s="61">
        <v>15</v>
      </c>
      <c r="N230" s="62">
        <f>M230/$M$7</f>
        <v>2.3924524059873066E-7</v>
      </c>
      <c r="O230" s="61">
        <v>0</v>
      </c>
      <c r="P230" s="61">
        <v>0</v>
      </c>
      <c r="Q230" s="61">
        <v>0</v>
      </c>
      <c r="R230" s="62" t="str">
        <f>IFERROR((M230/Q230-1),"")</f>
        <v/>
      </c>
    </row>
    <row r="231" spans="1:18" ht="17.45" customHeight="1" x14ac:dyDescent="0.25">
      <c r="A231" s="197" t="s">
        <v>222</v>
      </c>
      <c r="B231" s="59" t="s">
        <v>242</v>
      </c>
      <c r="C231" s="60">
        <v>0</v>
      </c>
      <c r="D231" s="61">
        <v>0</v>
      </c>
      <c r="E231" s="61">
        <v>0</v>
      </c>
      <c r="F231" s="62">
        <f>E231/$E$7</f>
        <v>0</v>
      </c>
      <c r="G231" s="60">
        <v>0</v>
      </c>
      <c r="H231" s="61">
        <v>0</v>
      </c>
      <c r="I231" s="61">
        <v>0</v>
      </c>
      <c r="J231" s="62" t="str">
        <f>IFERROR((E231/I231-1),"")</f>
        <v/>
      </c>
      <c r="K231" s="60">
        <v>6</v>
      </c>
      <c r="L231" s="61">
        <v>8</v>
      </c>
      <c r="M231" s="61">
        <v>14</v>
      </c>
      <c r="N231" s="62">
        <f>M231/$M$7</f>
        <v>2.2329555789214862E-7</v>
      </c>
      <c r="O231" s="61">
        <v>1</v>
      </c>
      <c r="P231" s="61">
        <v>0</v>
      </c>
      <c r="Q231" s="61">
        <v>1</v>
      </c>
      <c r="R231" s="62">
        <f>IFERROR((M231/Q231-1),"")</f>
        <v>13</v>
      </c>
    </row>
    <row r="232" spans="1:18" ht="17.45" customHeight="1" x14ac:dyDescent="0.25">
      <c r="A232" s="197" t="s">
        <v>212</v>
      </c>
      <c r="B232" s="59" t="s">
        <v>285</v>
      </c>
      <c r="C232" s="60">
        <v>0</v>
      </c>
      <c r="D232" s="61">
        <v>0</v>
      </c>
      <c r="E232" s="61">
        <v>0</v>
      </c>
      <c r="F232" s="62">
        <f>E232/$E$7</f>
        <v>0</v>
      </c>
      <c r="G232" s="60">
        <v>0</v>
      </c>
      <c r="H232" s="61">
        <v>0</v>
      </c>
      <c r="I232" s="61">
        <v>0</v>
      </c>
      <c r="J232" s="62" t="str">
        <f>IFERROR((E232/I232-1),"")</f>
        <v/>
      </c>
      <c r="K232" s="60">
        <v>6</v>
      </c>
      <c r="L232" s="61">
        <v>8</v>
      </c>
      <c r="M232" s="61">
        <v>14</v>
      </c>
      <c r="N232" s="62">
        <f>M232/$M$7</f>
        <v>2.2329555789214862E-7</v>
      </c>
      <c r="O232" s="61">
        <v>0</v>
      </c>
      <c r="P232" s="61">
        <v>0</v>
      </c>
      <c r="Q232" s="61">
        <v>0</v>
      </c>
      <c r="R232" s="62" t="str">
        <f>IFERROR((M232/Q232-1),"")</f>
        <v/>
      </c>
    </row>
    <row r="233" spans="1:18" ht="17.45" customHeight="1" x14ac:dyDescent="0.25">
      <c r="A233" s="197" t="s">
        <v>451</v>
      </c>
      <c r="B233" s="59" t="s">
        <v>323</v>
      </c>
      <c r="C233" s="60">
        <v>4</v>
      </c>
      <c r="D233" s="61">
        <v>9</v>
      </c>
      <c r="E233" s="61">
        <v>13</v>
      </c>
      <c r="F233" s="62">
        <f>E233/$E$7</f>
        <v>2.000435171589635E-6</v>
      </c>
      <c r="G233" s="60">
        <v>0</v>
      </c>
      <c r="H233" s="61">
        <v>0</v>
      </c>
      <c r="I233" s="61">
        <v>0</v>
      </c>
      <c r="J233" s="62" t="str">
        <f>IFERROR((E233/I233-1),"")</f>
        <v/>
      </c>
      <c r="K233" s="60">
        <v>4</v>
      </c>
      <c r="L233" s="61">
        <v>9</v>
      </c>
      <c r="M233" s="61">
        <v>13</v>
      </c>
      <c r="N233" s="62">
        <f>M233/$M$7</f>
        <v>2.0734587518556658E-7</v>
      </c>
      <c r="O233" s="61">
        <v>19</v>
      </c>
      <c r="P233" s="61">
        <v>19</v>
      </c>
      <c r="Q233" s="61">
        <v>38</v>
      </c>
      <c r="R233" s="62">
        <f>IFERROR((M233/Q233-1),"")</f>
        <v>-0.65789473684210531</v>
      </c>
    </row>
    <row r="234" spans="1:18" ht="17.45" customHeight="1" x14ac:dyDescent="0.25">
      <c r="A234" s="197" t="s">
        <v>181</v>
      </c>
      <c r="B234" s="59" t="s">
        <v>286</v>
      </c>
      <c r="C234" s="60">
        <v>0</v>
      </c>
      <c r="D234" s="61">
        <v>0</v>
      </c>
      <c r="E234" s="61">
        <v>0</v>
      </c>
      <c r="F234" s="62">
        <f>E234/$E$7</f>
        <v>0</v>
      </c>
      <c r="G234" s="60">
        <v>0</v>
      </c>
      <c r="H234" s="61">
        <v>0</v>
      </c>
      <c r="I234" s="61">
        <v>0</v>
      </c>
      <c r="J234" s="62" t="str">
        <f>IFERROR((E234/I234-1),"")</f>
        <v/>
      </c>
      <c r="K234" s="60">
        <v>5</v>
      </c>
      <c r="L234" s="61">
        <v>8</v>
      </c>
      <c r="M234" s="61">
        <v>13</v>
      </c>
      <c r="N234" s="62">
        <f>M234/$M$7</f>
        <v>2.0734587518556658E-7</v>
      </c>
      <c r="O234" s="61">
        <v>3</v>
      </c>
      <c r="P234" s="61">
        <v>4</v>
      </c>
      <c r="Q234" s="61">
        <v>7</v>
      </c>
      <c r="R234" s="62">
        <f>IFERROR((M234/Q234-1),"")</f>
        <v>0.85714285714285721</v>
      </c>
    </row>
    <row r="235" spans="1:18" ht="17.45" customHeight="1" x14ac:dyDescent="0.25">
      <c r="A235" s="197" t="s">
        <v>197</v>
      </c>
      <c r="B235" s="59" t="s">
        <v>107</v>
      </c>
      <c r="C235" s="60">
        <v>0</v>
      </c>
      <c r="D235" s="61">
        <v>0</v>
      </c>
      <c r="E235" s="61">
        <v>0</v>
      </c>
      <c r="F235" s="62">
        <f>E235/$E$7</f>
        <v>0</v>
      </c>
      <c r="G235" s="60">
        <v>0</v>
      </c>
      <c r="H235" s="61">
        <v>0</v>
      </c>
      <c r="I235" s="61">
        <v>0</v>
      </c>
      <c r="J235" s="62" t="str">
        <f>IFERROR((E235/I235-1),"")</f>
        <v/>
      </c>
      <c r="K235" s="60">
        <v>7</v>
      </c>
      <c r="L235" s="61">
        <v>6</v>
      </c>
      <c r="M235" s="61">
        <v>13</v>
      </c>
      <c r="N235" s="62">
        <f>M235/$M$7</f>
        <v>2.0734587518556658E-7</v>
      </c>
      <c r="O235" s="61">
        <v>0</v>
      </c>
      <c r="P235" s="61">
        <v>0</v>
      </c>
      <c r="Q235" s="61">
        <v>0</v>
      </c>
      <c r="R235" s="62" t="str">
        <f>IFERROR((M235/Q235-1),"")</f>
        <v/>
      </c>
    </row>
    <row r="236" spans="1:18" ht="17.45" customHeight="1" x14ac:dyDescent="0.25">
      <c r="A236" s="197" t="s">
        <v>267</v>
      </c>
      <c r="B236" s="59" t="s">
        <v>267</v>
      </c>
      <c r="C236" s="60">
        <v>0</v>
      </c>
      <c r="D236" s="61">
        <v>0</v>
      </c>
      <c r="E236" s="61">
        <v>0</v>
      </c>
      <c r="F236" s="62">
        <f>E236/$E$7</f>
        <v>0</v>
      </c>
      <c r="G236" s="60">
        <v>1</v>
      </c>
      <c r="H236" s="61">
        <v>1</v>
      </c>
      <c r="I236" s="61">
        <v>2</v>
      </c>
      <c r="J236" s="62">
        <f>IFERROR((E236/I236-1),"")</f>
        <v>-1</v>
      </c>
      <c r="K236" s="60">
        <v>6</v>
      </c>
      <c r="L236" s="61">
        <v>6</v>
      </c>
      <c r="M236" s="61">
        <v>12</v>
      </c>
      <c r="N236" s="62">
        <f>M236/$M$7</f>
        <v>1.9139619247898454E-7</v>
      </c>
      <c r="O236" s="61">
        <v>15</v>
      </c>
      <c r="P236" s="61">
        <v>15</v>
      </c>
      <c r="Q236" s="61">
        <v>30</v>
      </c>
      <c r="R236" s="62">
        <f>IFERROR((M236/Q236-1),"")</f>
        <v>-0.6</v>
      </c>
    </row>
    <row r="237" spans="1:18" ht="17.45" customHeight="1" x14ac:dyDescent="0.25">
      <c r="A237" s="197" t="s">
        <v>152</v>
      </c>
      <c r="B237" s="59" t="s">
        <v>245</v>
      </c>
      <c r="C237" s="60">
        <v>0</v>
      </c>
      <c r="D237" s="61">
        <v>0</v>
      </c>
      <c r="E237" s="61">
        <v>0</v>
      </c>
      <c r="F237" s="62">
        <f>E237/$E$7</f>
        <v>0</v>
      </c>
      <c r="G237" s="60">
        <v>0</v>
      </c>
      <c r="H237" s="61">
        <v>0</v>
      </c>
      <c r="I237" s="61">
        <v>0</v>
      </c>
      <c r="J237" s="62" t="str">
        <f>IFERROR((E237/I237-1),"")</f>
        <v/>
      </c>
      <c r="K237" s="60">
        <v>6</v>
      </c>
      <c r="L237" s="61">
        <v>6</v>
      </c>
      <c r="M237" s="61">
        <v>12</v>
      </c>
      <c r="N237" s="62">
        <f>M237/$M$7</f>
        <v>1.9139619247898454E-7</v>
      </c>
      <c r="O237" s="61">
        <v>4</v>
      </c>
      <c r="P237" s="61">
        <v>3</v>
      </c>
      <c r="Q237" s="61">
        <v>7</v>
      </c>
      <c r="R237" s="62">
        <f>IFERROR((M237/Q237-1),"")</f>
        <v>0.71428571428571419</v>
      </c>
    </row>
    <row r="238" spans="1:18" ht="17.45" customHeight="1" x14ac:dyDescent="0.25">
      <c r="A238" s="197" t="s">
        <v>420</v>
      </c>
      <c r="B238" s="59" t="s">
        <v>372</v>
      </c>
      <c r="C238" s="60">
        <v>0</v>
      </c>
      <c r="D238" s="61">
        <v>0</v>
      </c>
      <c r="E238" s="61">
        <v>0</v>
      </c>
      <c r="F238" s="62">
        <f>E238/$E$7</f>
        <v>0</v>
      </c>
      <c r="G238" s="60">
        <v>0</v>
      </c>
      <c r="H238" s="61">
        <v>0</v>
      </c>
      <c r="I238" s="61">
        <v>0</v>
      </c>
      <c r="J238" s="62" t="str">
        <f>IFERROR((E238/I238-1),"")</f>
        <v/>
      </c>
      <c r="K238" s="60">
        <v>6</v>
      </c>
      <c r="L238" s="61">
        <v>6</v>
      </c>
      <c r="M238" s="61">
        <v>12</v>
      </c>
      <c r="N238" s="62">
        <f>M238/$M$7</f>
        <v>1.9139619247898454E-7</v>
      </c>
      <c r="O238" s="61">
        <v>0</v>
      </c>
      <c r="P238" s="61">
        <v>0</v>
      </c>
      <c r="Q238" s="61">
        <v>0</v>
      </c>
      <c r="R238" s="62" t="str">
        <f>IFERROR((M238/Q238-1),"")</f>
        <v/>
      </c>
    </row>
    <row r="239" spans="1:18" ht="17.45" customHeight="1" x14ac:dyDescent="0.25">
      <c r="A239" s="197" t="s">
        <v>416</v>
      </c>
      <c r="B239" s="59" t="s">
        <v>288</v>
      </c>
      <c r="C239" s="60">
        <v>0</v>
      </c>
      <c r="D239" s="61">
        <v>0</v>
      </c>
      <c r="E239" s="61">
        <v>0</v>
      </c>
      <c r="F239" s="62">
        <f>E239/$E$7</f>
        <v>0</v>
      </c>
      <c r="G239" s="60">
        <v>0</v>
      </c>
      <c r="H239" s="61">
        <v>0</v>
      </c>
      <c r="I239" s="61">
        <v>0</v>
      </c>
      <c r="J239" s="62" t="str">
        <f>IFERROR((E239/I239-1),"")</f>
        <v/>
      </c>
      <c r="K239" s="60">
        <v>6</v>
      </c>
      <c r="L239" s="61">
        <v>6</v>
      </c>
      <c r="M239" s="61">
        <v>12</v>
      </c>
      <c r="N239" s="62">
        <f>M239/$M$7</f>
        <v>1.9139619247898454E-7</v>
      </c>
      <c r="O239" s="61">
        <v>0</v>
      </c>
      <c r="P239" s="61">
        <v>0</v>
      </c>
      <c r="Q239" s="61">
        <v>0</v>
      </c>
      <c r="R239" s="62" t="str">
        <f>IFERROR((M239/Q239-1),"")</f>
        <v/>
      </c>
    </row>
    <row r="240" spans="1:18" ht="17.45" customHeight="1" x14ac:dyDescent="0.25">
      <c r="A240" s="197" t="s">
        <v>409</v>
      </c>
      <c r="B240" s="59" t="s">
        <v>261</v>
      </c>
      <c r="C240" s="60">
        <v>0</v>
      </c>
      <c r="D240" s="61">
        <v>0</v>
      </c>
      <c r="E240" s="61">
        <v>0</v>
      </c>
      <c r="F240" s="62">
        <f>E240/$E$7</f>
        <v>0</v>
      </c>
      <c r="G240" s="60">
        <v>6</v>
      </c>
      <c r="H240" s="61">
        <v>6</v>
      </c>
      <c r="I240" s="61">
        <v>12</v>
      </c>
      <c r="J240" s="62">
        <f>IFERROR((E240/I240-1),"")</f>
        <v>-1</v>
      </c>
      <c r="K240" s="60">
        <v>4</v>
      </c>
      <c r="L240" s="61">
        <v>7</v>
      </c>
      <c r="M240" s="61">
        <v>11</v>
      </c>
      <c r="N240" s="62">
        <f>M240/$M$7</f>
        <v>1.754465097724025E-7</v>
      </c>
      <c r="O240" s="61">
        <v>32</v>
      </c>
      <c r="P240" s="61">
        <v>35</v>
      </c>
      <c r="Q240" s="61">
        <v>67</v>
      </c>
      <c r="R240" s="62">
        <f>IFERROR((M240/Q240-1),"")</f>
        <v>-0.83582089552238803</v>
      </c>
    </row>
    <row r="241" spans="1:18" ht="17.45" customHeight="1" x14ac:dyDescent="0.25">
      <c r="A241" s="197" t="s">
        <v>337</v>
      </c>
      <c r="B241" s="59" t="s">
        <v>337</v>
      </c>
      <c r="C241" s="60">
        <v>6</v>
      </c>
      <c r="D241" s="61">
        <v>5</v>
      </c>
      <c r="E241" s="61">
        <v>11</v>
      </c>
      <c r="F241" s="62">
        <f>E241/$E$7</f>
        <v>1.6926759144219988E-6</v>
      </c>
      <c r="G241" s="60">
        <v>0</v>
      </c>
      <c r="H241" s="61">
        <v>0</v>
      </c>
      <c r="I241" s="61">
        <v>0</v>
      </c>
      <c r="J241" s="62" t="str">
        <f>IFERROR((E241/I241-1),"")</f>
        <v/>
      </c>
      <c r="K241" s="60">
        <v>6</v>
      </c>
      <c r="L241" s="61">
        <v>5</v>
      </c>
      <c r="M241" s="61">
        <v>11</v>
      </c>
      <c r="N241" s="62">
        <f>M241/$M$7</f>
        <v>1.754465097724025E-7</v>
      </c>
      <c r="O241" s="61">
        <v>4</v>
      </c>
      <c r="P241" s="61">
        <v>6</v>
      </c>
      <c r="Q241" s="61">
        <v>10</v>
      </c>
      <c r="R241" s="62">
        <f>IFERROR((M241/Q241-1),"")</f>
        <v>0.10000000000000009</v>
      </c>
    </row>
    <row r="242" spans="1:18" ht="17.45" customHeight="1" x14ac:dyDescent="0.25">
      <c r="A242" s="197" t="s">
        <v>82</v>
      </c>
      <c r="B242" s="59" t="s">
        <v>376</v>
      </c>
      <c r="C242" s="60">
        <v>0</v>
      </c>
      <c r="D242" s="61">
        <v>0</v>
      </c>
      <c r="E242" s="61">
        <v>0</v>
      </c>
      <c r="F242" s="62">
        <f>E242/$E$7</f>
        <v>0</v>
      </c>
      <c r="G242" s="60">
        <v>0</v>
      </c>
      <c r="H242" s="61">
        <v>0</v>
      </c>
      <c r="I242" s="61">
        <v>0</v>
      </c>
      <c r="J242" s="62" t="str">
        <f>IFERROR((E242/I242-1),"")</f>
        <v/>
      </c>
      <c r="K242" s="60">
        <v>5</v>
      </c>
      <c r="L242" s="61">
        <v>5</v>
      </c>
      <c r="M242" s="61">
        <v>10</v>
      </c>
      <c r="N242" s="62">
        <f>M242/$M$7</f>
        <v>1.5949682706582044E-7</v>
      </c>
      <c r="O242" s="61">
        <v>5</v>
      </c>
      <c r="P242" s="61">
        <v>5</v>
      </c>
      <c r="Q242" s="61">
        <v>10</v>
      </c>
      <c r="R242" s="62">
        <f>IFERROR((M242/Q242-1),"")</f>
        <v>0</v>
      </c>
    </row>
    <row r="243" spans="1:18" ht="17.45" customHeight="1" x14ac:dyDescent="0.25">
      <c r="A243" s="197" t="s">
        <v>197</v>
      </c>
      <c r="B243" s="59" t="s">
        <v>291</v>
      </c>
      <c r="C243" s="60">
        <v>0</v>
      </c>
      <c r="D243" s="61">
        <v>0</v>
      </c>
      <c r="E243" s="61">
        <v>0</v>
      </c>
      <c r="F243" s="62">
        <f>E243/$E$7</f>
        <v>0</v>
      </c>
      <c r="G243" s="60">
        <v>0</v>
      </c>
      <c r="H243" s="61">
        <v>0</v>
      </c>
      <c r="I243" s="61">
        <v>0</v>
      </c>
      <c r="J243" s="62" t="str">
        <f>IFERROR((E243/I243-1),"")</f>
        <v/>
      </c>
      <c r="K243" s="60">
        <v>5</v>
      </c>
      <c r="L243" s="61">
        <v>5</v>
      </c>
      <c r="M243" s="61">
        <v>10</v>
      </c>
      <c r="N243" s="62">
        <f>M243/$M$7</f>
        <v>1.5949682706582044E-7</v>
      </c>
      <c r="O243" s="61">
        <v>0</v>
      </c>
      <c r="P243" s="61">
        <v>0</v>
      </c>
      <c r="Q243" s="61">
        <v>0</v>
      </c>
      <c r="R243" s="62" t="str">
        <f>IFERROR((M243/Q243-1),"")</f>
        <v/>
      </c>
    </row>
    <row r="244" spans="1:18" ht="17.45" customHeight="1" x14ac:dyDescent="0.25">
      <c r="A244" s="197" t="s">
        <v>212</v>
      </c>
      <c r="B244" s="59" t="s">
        <v>292</v>
      </c>
      <c r="C244" s="60">
        <v>0</v>
      </c>
      <c r="D244" s="61">
        <v>0</v>
      </c>
      <c r="E244" s="61">
        <v>0</v>
      </c>
      <c r="F244" s="62">
        <f>E244/$E$7</f>
        <v>0</v>
      </c>
      <c r="G244" s="60">
        <v>0</v>
      </c>
      <c r="H244" s="61">
        <v>0</v>
      </c>
      <c r="I244" s="61">
        <v>0</v>
      </c>
      <c r="J244" s="62" t="str">
        <f>IFERROR((E244/I244-1),"")</f>
        <v/>
      </c>
      <c r="K244" s="60">
        <v>5</v>
      </c>
      <c r="L244" s="61">
        <v>5</v>
      </c>
      <c r="M244" s="61">
        <v>10</v>
      </c>
      <c r="N244" s="62">
        <f>M244/$M$7</f>
        <v>1.5949682706582044E-7</v>
      </c>
      <c r="O244" s="61">
        <v>0</v>
      </c>
      <c r="P244" s="61">
        <v>0</v>
      </c>
      <c r="Q244" s="61">
        <v>0</v>
      </c>
      <c r="R244" s="62" t="str">
        <f>IFERROR((M244/Q244-1),"")</f>
        <v/>
      </c>
    </row>
    <row r="245" spans="1:18" ht="17.45" customHeight="1" x14ac:dyDescent="0.25">
      <c r="A245" s="197" t="s">
        <v>226</v>
      </c>
      <c r="B245" s="59" t="s">
        <v>293</v>
      </c>
      <c r="C245" s="60">
        <v>0</v>
      </c>
      <c r="D245" s="61">
        <v>0</v>
      </c>
      <c r="E245" s="61">
        <v>0</v>
      </c>
      <c r="F245" s="62">
        <f>E245/$E$7</f>
        <v>0</v>
      </c>
      <c r="G245" s="60">
        <v>0</v>
      </c>
      <c r="H245" s="61">
        <v>0</v>
      </c>
      <c r="I245" s="61">
        <v>0</v>
      </c>
      <c r="J245" s="62" t="str">
        <f>IFERROR((E245/I245-1),"")</f>
        <v/>
      </c>
      <c r="K245" s="60">
        <v>5</v>
      </c>
      <c r="L245" s="61">
        <v>5</v>
      </c>
      <c r="M245" s="61">
        <v>10</v>
      </c>
      <c r="N245" s="62">
        <f>M245/$M$7</f>
        <v>1.5949682706582044E-7</v>
      </c>
      <c r="O245" s="61">
        <v>0</v>
      </c>
      <c r="P245" s="61">
        <v>0</v>
      </c>
      <c r="Q245" s="61">
        <v>0</v>
      </c>
      <c r="R245" s="62" t="str">
        <f>IFERROR((M245/Q245-1),"")</f>
        <v/>
      </c>
    </row>
    <row r="246" spans="1:18" ht="17.45" customHeight="1" x14ac:dyDescent="0.25">
      <c r="A246" s="197" t="s">
        <v>151</v>
      </c>
      <c r="B246" s="59" t="s">
        <v>296</v>
      </c>
      <c r="C246" s="60">
        <v>1</v>
      </c>
      <c r="D246" s="61">
        <v>0</v>
      </c>
      <c r="E246" s="61">
        <v>1</v>
      </c>
      <c r="F246" s="62">
        <f>E246/$E$7</f>
        <v>1.5387962858381807E-7</v>
      </c>
      <c r="G246" s="60">
        <v>0</v>
      </c>
      <c r="H246" s="61">
        <v>0</v>
      </c>
      <c r="I246" s="61">
        <v>0</v>
      </c>
      <c r="J246" s="62" t="str">
        <f>IFERROR((E246/I246-1),"")</f>
        <v/>
      </c>
      <c r="K246" s="60">
        <v>5</v>
      </c>
      <c r="L246" s="61">
        <v>4</v>
      </c>
      <c r="M246" s="61">
        <v>9</v>
      </c>
      <c r="N246" s="62">
        <f>M246/$M$7</f>
        <v>1.435471443592384E-7</v>
      </c>
      <c r="O246" s="61">
        <v>0</v>
      </c>
      <c r="P246" s="61">
        <v>0</v>
      </c>
      <c r="Q246" s="61">
        <v>0</v>
      </c>
      <c r="R246" s="62" t="str">
        <f>IFERROR((M246/Q246-1),"")</f>
        <v/>
      </c>
    </row>
    <row r="247" spans="1:18" ht="17.45" customHeight="1" x14ac:dyDescent="0.25">
      <c r="A247" s="197" t="s">
        <v>181</v>
      </c>
      <c r="B247" s="59" t="s">
        <v>181</v>
      </c>
      <c r="C247" s="60">
        <v>0</v>
      </c>
      <c r="D247" s="61">
        <v>3</v>
      </c>
      <c r="E247" s="61">
        <v>3</v>
      </c>
      <c r="F247" s="62">
        <f>E247/$E$7</f>
        <v>4.6163888575145425E-7</v>
      </c>
      <c r="G247" s="60">
        <v>0</v>
      </c>
      <c r="H247" s="61">
        <v>0</v>
      </c>
      <c r="I247" s="61">
        <v>0</v>
      </c>
      <c r="J247" s="62" t="str">
        <f>IFERROR((E247/I247-1),"")</f>
        <v/>
      </c>
      <c r="K247" s="60">
        <v>3</v>
      </c>
      <c r="L247" s="61">
        <v>6</v>
      </c>
      <c r="M247" s="61">
        <v>9</v>
      </c>
      <c r="N247" s="62">
        <f>M247/$M$7</f>
        <v>1.435471443592384E-7</v>
      </c>
      <c r="O247" s="61">
        <v>0</v>
      </c>
      <c r="P247" s="61">
        <v>0</v>
      </c>
      <c r="Q247" s="61">
        <v>0</v>
      </c>
      <c r="R247" s="62" t="str">
        <f>IFERROR((M247/Q247-1),"")</f>
        <v/>
      </c>
    </row>
    <row r="248" spans="1:18" ht="17.45" customHeight="1" x14ac:dyDescent="0.25">
      <c r="A248" s="197" t="s">
        <v>450</v>
      </c>
      <c r="B248" s="59" t="s">
        <v>449</v>
      </c>
      <c r="C248" s="60">
        <v>0</v>
      </c>
      <c r="D248" s="61">
        <v>0</v>
      </c>
      <c r="E248" s="61">
        <v>0</v>
      </c>
      <c r="F248" s="62">
        <f>E248/$E$7</f>
        <v>0</v>
      </c>
      <c r="G248" s="60">
        <v>0</v>
      </c>
      <c r="H248" s="61">
        <v>0</v>
      </c>
      <c r="I248" s="61">
        <v>0</v>
      </c>
      <c r="J248" s="62" t="str">
        <f>IFERROR((E248/I248-1),"")</f>
        <v/>
      </c>
      <c r="K248" s="60">
        <v>0</v>
      </c>
      <c r="L248" s="61">
        <v>9</v>
      </c>
      <c r="M248" s="61">
        <v>9</v>
      </c>
      <c r="N248" s="62">
        <f>M248/$M$7</f>
        <v>1.435471443592384E-7</v>
      </c>
      <c r="O248" s="61">
        <v>0</v>
      </c>
      <c r="P248" s="61">
        <v>0</v>
      </c>
      <c r="Q248" s="61">
        <v>0</v>
      </c>
      <c r="R248" s="62" t="str">
        <f>IFERROR((M248/Q248-1),"")</f>
        <v/>
      </c>
    </row>
    <row r="249" spans="1:18" ht="17.45" customHeight="1" x14ac:dyDescent="0.25">
      <c r="A249" s="197" t="s">
        <v>398</v>
      </c>
      <c r="B249" s="59" t="s">
        <v>256</v>
      </c>
      <c r="C249" s="60">
        <v>0</v>
      </c>
      <c r="D249" s="61">
        <v>0</v>
      </c>
      <c r="E249" s="61">
        <v>0</v>
      </c>
      <c r="F249" s="62">
        <f>E249/$E$7</f>
        <v>0</v>
      </c>
      <c r="G249" s="60">
        <v>0</v>
      </c>
      <c r="H249" s="61">
        <v>0</v>
      </c>
      <c r="I249" s="61">
        <v>0</v>
      </c>
      <c r="J249" s="62" t="str">
        <f>IFERROR((E249/I249-1),"")</f>
        <v/>
      </c>
      <c r="K249" s="60">
        <v>4</v>
      </c>
      <c r="L249" s="61">
        <v>4</v>
      </c>
      <c r="M249" s="61">
        <v>8</v>
      </c>
      <c r="N249" s="62">
        <f>M249/$M$7</f>
        <v>1.2759746165265636E-7</v>
      </c>
      <c r="O249" s="61">
        <v>6</v>
      </c>
      <c r="P249" s="61">
        <v>8</v>
      </c>
      <c r="Q249" s="61">
        <v>14</v>
      </c>
      <c r="R249" s="62">
        <f>IFERROR((M249/Q249-1),"")</f>
        <v>-0.4285714285714286</v>
      </c>
    </row>
    <row r="250" spans="1:18" ht="17.45" customHeight="1" x14ac:dyDescent="0.25">
      <c r="A250" s="197" t="s">
        <v>448</v>
      </c>
      <c r="B250" s="59" t="s">
        <v>294</v>
      </c>
      <c r="C250" s="60">
        <v>0</v>
      </c>
      <c r="D250" s="61">
        <v>0</v>
      </c>
      <c r="E250" s="61">
        <v>0</v>
      </c>
      <c r="F250" s="62">
        <f>E250/$E$7</f>
        <v>0</v>
      </c>
      <c r="G250" s="60">
        <v>0</v>
      </c>
      <c r="H250" s="61">
        <v>0</v>
      </c>
      <c r="I250" s="61">
        <v>0</v>
      </c>
      <c r="J250" s="62" t="str">
        <f>IFERROR((E250/I250-1),"")</f>
        <v/>
      </c>
      <c r="K250" s="60">
        <v>4</v>
      </c>
      <c r="L250" s="61">
        <v>4</v>
      </c>
      <c r="M250" s="61">
        <v>8</v>
      </c>
      <c r="N250" s="62">
        <f>M250/$M$7</f>
        <v>1.2759746165265636E-7</v>
      </c>
      <c r="O250" s="61">
        <v>3</v>
      </c>
      <c r="P250" s="61">
        <v>0</v>
      </c>
      <c r="Q250" s="61">
        <v>3</v>
      </c>
      <c r="R250" s="62">
        <f>IFERROR((M250/Q250-1),"")</f>
        <v>1.6666666666666665</v>
      </c>
    </row>
    <row r="251" spans="1:18" ht="17.45" customHeight="1" x14ac:dyDescent="0.25">
      <c r="A251" s="197" t="s">
        <v>82</v>
      </c>
      <c r="B251" s="59" t="s">
        <v>295</v>
      </c>
      <c r="C251" s="60">
        <v>0</v>
      </c>
      <c r="D251" s="61">
        <v>0</v>
      </c>
      <c r="E251" s="61">
        <v>0</v>
      </c>
      <c r="F251" s="62">
        <f>E251/$E$7</f>
        <v>0</v>
      </c>
      <c r="G251" s="60">
        <v>0</v>
      </c>
      <c r="H251" s="61">
        <v>0</v>
      </c>
      <c r="I251" s="61">
        <v>0</v>
      </c>
      <c r="J251" s="62" t="str">
        <f>IFERROR((E251/I251-1),"")</f>
        <v/>
      </c>
      <c r="K251" s="60">
        <v>0</v>
      </c>
      <c r="L251" s="61">
        <v>8</v>
      </c>
      <c r="M251" s="61">
        <v>8</v>
      </c>
      <c r="N251" s="62">
        <f>M251/$M$7</f>
        <v>1.2759746165265636E-7</v>
      </c>
      <c r="O251" s="61">
        <v>0</v>
      </c>
      <c r="P251" s="61">
        <v>0</v>
      </c>
      <c r="Q251" s="61">
        <v>0</v>
      </c>
      <c r="R251" s="62" t="str">
        <f>IFERROR((M251/Q251-1),"")</f>
        <v/>
      </c>
    </row>
    <row r="252" spans="1:18" ht="17.45" customHeight="1" x14ac:dyDescent="0.25">
      <c r="A252" s="197" t="s">
        <v>409</v>
      </c>
      <c r="B252" s="59" t="s">
        <v>297</v>
      </c>
      <c r="C252" s="60">
        <v>0</v>
      </c>
      <c r="D252" s="61">
        <v>0</v>
      </c>
      <c r="E252" s="61">
        <v>0</v>
      </c>
      <c r="F252" s="62">
        <f>E252/$E$7</f>
        <v>0</v>
      </c>
      <c r="G252" s="60">
        <v>0</v>
      </c>
      <c r="H252" s="61">
        <v>0</v>
      </c>
      <c r="I252" s="61">
        <v>0</v>
      </c>
      <c r="J252" s="62" t="str">
        <f>IFERROR((E252/I252-1),"")</f>
        <v/>
      </c>
      <c r="K252" s="60">
        <v>4</v>
      </c>
      <c r="L252" s="61">
        <v>4</v>
      </c>
      <c r="M252" s="61">
        <v>8</v>
      </c>
      <c r="N252" s="62">
        <f>M252/$M$7</f>
        <v>1.2759746165265636E-7</v>
      </c>
      <c r="O252" s="61">
        <v>0</v>
      </c>
      <c r="P252" s="61">
        <v>0</v>
      </c>
      <c r="Q252" s="61">
        <v>0</v>
      </c>
      <c r="R252" s="62" t="str">
        <f>IFERROR((M252/Q252-1),"")</f>
        <v/>
      </c>
    </row>
    <row r="253" spans="1:18" ht="17.45" customHeight="1" x14ac:dyDescent="0.25">
      <c r="A253" s="197" t="s">
        <v>409</v>
      </c>
      <c r="B253" s="59" t="s">
        <v>298</v>
      </c>
      <c r="C253" s="60">
        <v>0</v>
      </c>
      <c r="D253" s="61">
        <v>0</v>
      </c>
      <c r="E253" s="61">
        <v>0</v>
      </c>
      <c r="F253" s="62">
        <f>E253/$E$7</f>
        <v>0</v>
      </c>
      <c r="G253" s="60">
        <v>0</v>
      </c>
      <c r="H253" s="61">
        <v>0</v>
      </c>
      <c r="I253" s="61">
        <v>0</v>
      </c>
      <c r="J253" s="62" t="str">
        <f>IFERROR((E253/I253-1),"")</f>
        <v/>
      </c>
      <c r="K253" s="60">
        <v>2</v>
      </c>
      <c r="L253" s="61">
        <v>6</v>
      </c>
      <c r="M253" s="61">
        <v>8</v>
      </c>
      <c r="N253" s="62">
        <f>M253/$M$7</f>
        <v>1.2759746165265636E-7</v>
      </c>
      <c r="O253" s="61">
        <v>0</v>
      </c>
      <c r="P253" s="61">
        <v>0</v>
      </c>
      <c r="Q253" s="61">
        <v>0</v>
      </c>
      <c r="R253" s="62" t="str">
        <f>IFERROR((M253/Q253-1),"")</f>
        <v/>
      </c>
    </row>
    <row r="254" spans="1:18" ht="17.45" customHeight="1" x14ac:dyDescent="0.25">
      <c r="A254" s="197" t="s">
        <v>215</v>
      </c>
      <c r="B254" s="59" t="s">
        <v>299</v>
      </c>
      <c r="C254" s="60">
        <v>0</v>
      </c>
      <c r="D254" s="61">
        <v>0</v>
      </c>
      <c r="E254" s="61">
        <v>0</v>
      </c>
      <c r="F254" s="62">
        <f>E254/$E$7</f>
        <v>0</v>
      </c>
      <c r="G254" s="60">
        <v>0</v>
      </c>
      <c r="H254" s="61">
        <v>0</v>
      </c>
      <c r="I254" s="61">
        <v>0</v>
      </c>
      <c r="J254" s="62" t="str">
        <f>IFERROR((E254/I254-1),"")</f>
        <v/>
      </c>
      <c r="K254" s="60">
        <v>5</v>
      </c>
      <c r="L254" s="61">
        <v>3</v>
      </c>
      <c r="M254" s="61">
        <v>8</v>
      </c>
      <c r="N254" s="62">
        <f>M254/$M$7</f>
        <v>1.2759746165265636E-7</v>
      </c>
      <c r="O254" s="61">
        <v>0</v>
      </c>
      <c r="P254" s="61">
        <v>0</v>
      </c>
      <c r="Q254" s="61">
        <v>0</v>
      </c>
      <c r="R254" s="62" t="str">
        <f>IFERROR((M254/Q254-1),"")</f>
        <v/>
      </c>
    </row>
    <row r="255" spans="1:18" ht="17.45" customHeight="1" x14ac:dyDescent="0.25">
      <c r="A255" s="197" t="s">
        <v>420</v>
      </c>
      <c r="B255" s="59" t="s">
        <v>248</v>
      </c>
      <c r="C255" s="60">
        <v>0</v>
      </c>
      <c r="D255" s="61">
        <v>0</v>
      </c>
      <c r="E255" s="61">
        <v>0</v>
      </c>
      <c r="F255" s="62">
        <f>E255/$E$7</f>
        <v>0</v>
      </c>
      <c r="G255" s="60">
        <v>0</v>
      </c>
      <c r="H255" s="61">
        <v>0</v>
      </c>
      <c r="I255" s="61">
        <v>0</v>
      </c>
      <c r="J255" s="62" t="str">
        <f>IFERROR((E255/I255-1),"")</f>
        <v/>
      </c>
      <c r="K255" s="60">
        <v>6</v>
      </c>
      <c r="L255" s="61">
        <v>1</v>
      </c>
      <c r="M255" s="61">
        <v>7</v>
      </c>
      <c r="N255" s="62">
        <f>M255/$M$7</f>
        <v>1.1164777894607431E-7</v>
      </c>
      <c r="O255" s="61">
        <v>10</v>
      </c>
      <c r="P255" s="61">
        <v>10</v>
      </c>
      <c r="Q255" s="61">
        <v>20</v>
      </c>
      <c r="R255" s="62">
        <f>IFERROR((M255/Q255-1),"")</f>
        <v>-0.65</v>
      </c>
    </row>
    <row r="256" spans="1:18" ht="17.45" customHeight="1" x14ac:dyDescent="0.25">
      <c r="A256" s="197" t="s">
        <v>420</v>
      </c>
      <c r="B256" s="59" t="s">
        <v>258</v>
      </c>
      <c r="C256" s="60">
        <v>0</v>
      </c>
      <c r="D256" s="61">
        <v>0</v>
      </c>
      <c r="E256" s="61">
        <v>0</v>
      </c>
      <c r="F256" s="62">
        <f>E256/$E$7</f>
        <v>0</v>
      </c>
      <c r="G256" s="60">
        <v>0</v>
      </c>
      <c r="H256" s="61">
        <v>0</v>
      </c>
      <c r="I256" s="61">
        <v>0</v>
      </c>
      <c r="J256" s="62" t="str">
        <f>IFERROR((E256/I256-1),"")</f>
        <v/>
      </c>
      <c r="K256" s="60">
        <v>4</v>
      </c>
      <c r="L256" s="61">
        <v>3</v>
      </c>
      <c r="M256" s="61">
        <v>7</v>
      </c>
      <c r="N256" s="62">
        <f>M256/$M$7</f>
        <v>1.1164777894607431E-7</v>
      </c>
      <c r="O256" s="61">
        <v>0</v>
      </c>
      <c r="P256" s="61">
        <v>12</v>
      </c>
      <c r="Q256" s="61">
        <v>12</v>
      </c>
      <c r="R256" s="62">
        <f>IFERROR((M256/Q256-1),"")</f>
        <v>-0.41666666666666663</v>
      </c>
    </row>
    <row r="257" spans="1:18" ht="17.45" customHeight="1" x14ac:dyDescent="0.25">
      <c r="A257" s="197" t="s">
        <v>152</v>
      </c>
      <c r="B257" s="59" t="s">
        <v>352</v>
      </c>
      <c r="C257" s="60">
        <v>3</v>
      </c>
      <c r="D257" s="61">
        <v>4</v>
      </c>
      <c r="E257" s="61">
        <v>7</v>
      </c>
      <c r="F257" s="62">
        <f>E257/$E$7</f>
        <v>1.0771574000867265E-6</v>
      </c>
      <c r="G257" s="60">
        <v>0</v>
      </c>
      <c r="H257" s="61">
        <v>0</v>
      </c>
      <c r="I257" s="61">
        <v>0</v>
      </c>
      <c r="J257" s="62" t="str">
        <f>IFERROR((E257/I257-1),"")</f>
        <v/>
      </c>
      <c r="K257" s="60">
        <v>3</v>
      </c>
      <c r="L257" s="61">
        <v>4</v>
      </c>
      <c r="M257" s="61">
        <v>7</v>
      </c>
      <c r="N257" s="62">
        <f>M257/$M$7</f>
        <v>1.1164777894607431E-7</v>
      </c>
      <c r="O257" s="61">
        <v>2</v>
      </c>
      <c r="P257" s="61">
        <v>2</v>
      </c>
      <c r="Q257" s="61">
        <v>4</v>
      </c>
      <c r="R257" s="62">
        <f>IFERROR((M257/Q257-1),"")</f>
        <v>0.75</v>
      </c>
    </row>
    <row r="258" spans="1:18" ht="17.45" customHeight="1" x14ac:dyDescent="0.25">
      <c r="A258" s="197" t="s">
        <v>411</v>
      </c>
      <c r="B258" s="59" t="s">
        <v>386</v>
      </c>
      <c r="C258" s="60">
        <v>4</v>
      </c>
      <c r="D258" s="61">
        <v>3</v>
      </c>
      <c r="E258" s="61">
        <v>7</v>
      </c>
      <c r="F258" s="62">
        <f>E258/$E$7</f>
        <v>1.0771574000867265E-6</v>
      </c>
      <c r="G258" s="60">
        <v>0</v>
      </c>
      <c r="H258" s="61">
        <v>0</v>
      </c>
      <c r="I258" s="61">
        <v>0</v>
      </c>
      <c r="J258" s="62" t="str">
        <f>IFERROR((E258/I258-1),"")</f>
        <v/>
      </c>
      <c r="K258" s="60">
        <v>4</v>
      </c>
      <c r="L258" s="61">
        <v>3</v>
      </c>
      <c r="M258" s="61">
        <v>7</v>
      </c>
      <c r="N258" s="62">
        <f>M258/$M$7</f>
        <v>1.1164777894607431E-7</v>
      </c>
      <c r="O258" s="61">
        <v>0</v>
      </c>
      <c r="P258" s="61">
        <v>0</v>
      </c>
      <c r="Q258" s="61">
        <v>0</v>
      </c>
      <c r="R258" s="62" t="str">
        <f>IFERROR((M258/Q258-1),"")</f>
        <v/>
      </c>
    </row>
    <row r="259" spans="1:18" ht="17.45" customHeight="1" x14ac:dyDescent="0.25">
      <c r="A259" s="197" t="s">
        <v>151</v>
      </c>
      <c r="B259" s="59" t="s">
        <v>367</v>
      </c>
      <c r="C259" s="60">
        <v>0</v>
      </c>
      <c r="D259" s="61">
        <v>0</v>
      </c>
      <c r="E259" s="61">
        <v>0</v>
      </c>
      <c r="F259" s="62">
        <f>E259/$E$7</f>
        <v>0</v>
      </c>
      <c r="G259" s="60">
        <v>0</v>
      </c>
      <c r="H259" s="61">
        <v>0</v>
      </c>
      <c r="I259" s="61">
        <v>0</v>
      </c>
      <c r="J259" s="62" t="str">
        <f>IFERROR((E259/I259-1),"")</f>
        <v/>
      </c>
      <c r="K259" s="60">
        <v>1</v>
      </c>
      <c r="L259" s="61">
        <v>5</v>
      </c>
      <c r="M259" s="61">
        <v>6</v>
      </c>
      <c r="N259" s="62">
        <f>M259/$M$7</f>
        <v>9.5698096239492271E-8</v>
      </c>
      <c r="O259" s="61">
        <v>0</v>
      </c>
      <c r="P259" s="61">
        <v>0</v>
      </c>
      <c r="Q259" s="61">
        <v>0</v>
      </c>
      <c r="R259" s="62" t="str">
        <f>IFERROR((M259/Q259-1),"")</f>
        <v/>
      </c>
    </row>
    <row r="260" spans="1:18" ht="17.45" customHeight="1" x14ac:dyDescent="0.25">
      <c r="A260" s="197" t="s">
        <v>197</v>
      </c>
      <c r="B260" s="59" t="s">
        <v>387</v>
      </c>
      <c r="C260" s="60">
        <v>3</v>
      </c>
      <c r="D260" s="61">
        <v>3</v>
      </c>
      <c r="E260" s="61">
        <v>6</v>
      </c>
      <c r="F260" s="62">
        <f>E260/$E$7</f>
        <v>9.2327777150290851E-7</v>
      </c>
      <c r="G260" s="60">
        <v>0</v>
      </c>
      <c r="H260" s="61">
        <v>0</v>
      </c>
      <c r="I260" s="61">
        <v>0</v>
      </c>
      <c r="J260" s="62" t="str">
        <f>IFERROR((E260/I260-1),"")</f>
        <v/>
      </c>
      <c r="K260" s="60">
        <v>3</v>
      </c>
      <c r="L260" s="61">
        <v>3</v>
      </c>
      <c r="M260" s="61">
        <v>6</v>
      </c>
      <c r="N260" s="62">
        <f>M260/$M$7</f>
        <v>9.5698096239492271E-8</v>
      </c>
      <c r="O260" s="61">
        <v>0</v>
      </c>
      <c r="P260" s="61">
        <v>0</v>
      </c>
      <c r="Q260" s="61">
        <v>0</v>
      </c>
      <c r="R260" s="62" t="str">
        <f>IFERROR((M260/Q260-1),"")</f>
        <v/>
      </c>
    </row>
    <row r="261" spans="1:18" ht="17.45" customHeight="1" x14ac:dyDescent="0.25">
      <c r="A261" s="197" t="s">
        <v>212</v>
      </c>
      <c r="B261" s="59" t="s">
        <v>301</v>
      </c>
      <c r="C261" s="60">
        <v>0</v>
      </c>
      <c r="D261" s="61">
        <v>0</v>
      </c>
      <c r="E261" s="61">
        <v>0</v>
      </c>
      <c r="F261" s="62">
        <f>E261/$E$7</f>
        <v>0</v>
      </c>
      <c r="G261" s="60">
        <v>0</v>
      </c>
      <c r="H261" s="61">
        <v>0</v>
      </c>
      <c r="I261" s="61">
        <v>0</v>
      </c>
      <c r="J261" s="62" t="str">
        <f>IFERROR((E261/I261-1),"")</f>
        <v/>
      </c>
      <c r="K261" s="60">
        <v>3</v>
      </c>
      <c r="L261" s="61">
        <v>3</v>
      </c>
      <c r="M261" s="61">
        <v>6</v>
      </c>
      <c r="N261" s="62">
        <f>M261/$M$7</f>
        <v>9.5698096239492271E-8</v>
      </c>
      <c r="O261" s="61">
        <v>0</v>
      </c>
      <c r="P261" s="61">
        <v>0</v>
      </c>
      <c r="Q261" s="61">
        <v>0</v>
      </c>
      <c r="R261" s="62" t="str">
        <f>IFERROR((M261/Q261-1),"")</f>
        <v/>
      </c>
    </row>
    <row r="262" spans="1:18" ht="17.45" customHeight="1" x14ac:dyDescent="0.25">
      <c r="A262" s="197" t="s">
        <v>302</v>
      </c>
      <c r="B262" s="59" t="s">
        <v>302</v>
      </c>
      <c r="C262" s="60">
        <v>0</v>
      </c>
      <c r="D262" s="61">
        <v>0</v>
      </c>
      <c r="E262" s="61">
        <v>0</v>
      </c>
      <c r="F262" s="62">
        <f>E262/$E$7</f>
        <v>0</v>
      </c>
      <c r="G262" s="60">
        <v>0</v>
      </c>
      <c r="H262" s="61">
        <v>0</v>
      </c>
      <c r="I262" s="61">
        <v>0</v>
      </c>
      <c r="J262" s="62" t="str">
        <f>IFERROR((E262/I262-1),"")</f>
        <v/>
      </c>
      <c r="K262" s="60">
        <v>3</v>
      </c>
      <c r="L262" s="61">
        <v>3</v>
      </c>
      <c r="M262" s="61">
        <v>6</v>
      </c>
      <c r="N262" s="62">
        <f>M262/$M$7</f>
        <v>9.5698096239492271E-8</v>
      </c>
      <c r="O262" s="61">
        <v>0</v>
      </c>
      <c r="P262" s="61">
        <v>0</v>
      </c>
      <c r="Q262" s="61">
        <v>0</v>
      </c>
      <c r="R262" s="62" t="str">
        <f>IFERROR((M262/Q262-1),"")</f>
        <v/>
      </c>
    </row>
    <row r="263" spans="1:18" ht="17.45" customHeight="1" x14ac:dyDescent="0.25">
      <c r="A263" s="197" t="s">
        <v>447</v>
      </c>
      <c r="B263" s="59" t="s">
        <v>240</v>
      </c>
      <c r="C263" s="60">
        <v>0</v>
      </c>
      <c r="D263" s="61">
        <v>0</v>
      </c>
      <c r="E263" s="61">
        <v>0</v>
      </c>
      <c r="F263" s="62">
        <f>E263/$E$7</f>
        <v>0</v>
      </c>
      <c r="G263" s="60">
        <v>0</v>
      </c>
      <c r="H263" s="61">
        <v>0</v>
      </c>
      <c r="I263" s="61">
        <v>0</v>
      </c>
      <c r="J263" s="62" t="str">
        <f>IFERROR((E263/I263-1),"")</f>
        <v/>
      </c>
      <c r="K263" s="60">
        <v>6</v>
      </c>
      <c r="L263" s="61">
        <v>0</v>
      </c>
      <c r="M263" s="61">
        <v>6</v>
      </c>
      <c r="N263" s="62">
        <f>M263/$M$7</f>
        <v>9.5698096239492271E-8</v>
      </c>
      <c r="O263" s="61">
        <v>0</v>
      </c>
      <c r="P263" s="61">
        <v>0</v>
      </c>
      <c r="Q263" s="61">
        <v>0</v>
      </c>
      <c r="R263" s="62" t="str">
        <f>IFERROR((M263/Q263-1),"")</f>
        <v/>
      </c>
    </row>
    <row r="264" spans="1:18" ht="17.45" customHeight="1" x14ac:dyDescent="0.25">
      <c r="A264" s="197" t="s">
        <v>151</v>
      </c>
      <c r="B264" s="59" t="s">
        <v>307</v>
      </c>
      <c r="C264" s="60">
        <v>0</v>
      </c>
      <c r="D264" s="61">
        <v>0</v>
      </c>
      <c r="E264" s="61">
        <v>0</v>
      </c>
      <c r="F264" s="62">
        <f>E264/$E$7</f>
        <v>0</v>
      </c>
      <c r="G264" s="60">
        <v>1</v>
      </c>
      <c r="H264" s="61">
        <v>1</v>
      </c>
      <c r="I264" s="61">
        <v>2</v>
      </c>
      <c r="J264" s="62">
        <f>IFERROR((E264/I264-1),"")</f>
        <v>-1</v>
      </c>
      <c r="K264" s="60">
        <v>2</v>
      </c>
      <c r="L264" s="61">
        <v>2</v>
      </c>
      <c r="M264" s="61">
        <v>4</v>
      </c>
      <c r="N264" s="62">
        <f>M264/$M$7</f>
        <v>6.3798730826328181E-8</v>
      </c>
      <c r="O264" s="61">
        <v>1</v>
      </c>
      <c r="P264" s="61">
        <v>1</v>
      </c>
      <c r="Q264" s="61">
        <v>2</v>
      </c>
      <c r="R264" s="62">
        <f>IFERROR((M264/Q264-1),"")</f>
        <v>1</v>
      </c>
    </row>
    <row r="265" spans="1:18" ht="17.45" customHeight="1" x14ac:dyDescent="0.25">
      <c r="A265" s="197" t="s">
        <v>446</v>
      </c>
      <c r="B265" s="59" t="s">
        <v>304</v>
      </c>
      <c r="C265" s="60">
        <v>0</v>
      </c>
      <c r="D265" s="61">
        <v>0</v>
      </c>
      <c r="E265" s="61">
        <v>0</v>
      </c>
      <c r="F265" s="62">
        <f>E265/$E$7</f>
        <v>0</v>
      </c>
      <c r="G265" s="60">
        <v>0</v>
      </c>
      <c r="H265" s="61">
        <v>0</v>
      </c>
      <c r="I265" s="61">
        <v>0</v>
      </c>
      <c r="J265" s="62" t="str">
        <f>IFERROR((E265/I265-1),"")</f>
        <v/>
      </c>
      <c r="K265" s="60">
        <v>0</v>
      </c>
      <c r="L265" s="61">
        <v>4</v>
      </c>
      <c r="M265" s="61">
        <v>4</v>
      </c>
      <c r="N265" s="62">
        <f>M265/$M$7</f>
        <v>6.3798730826328181E-8</v>
      </c>
      <c r="O265" s="61">
        <v>0</v>
      </c>
      <c r="P265" s="61">
        <v>0</v>
      </c>
      <c r="Q265" s="61">
        <v>0</v>
      </c>
      <c r="R265" s="62" t="str">
        <f>IFERROR((M265/Q265-1),"")</f>
        <v/>
      </c>
    </row>
    <row r="266" spans="1:18" ht="17.45" customHeight="1" x14ac:dyDescent="0.25">
      <c r="A266" s="197" t="s">
        <v>445</v>
      </c>
      <c r="B266" s="59" t="s">
        <v>305</v>
      </c>
      <c r="C266" s="60">
        <v>0</v>
      </c>
      <c r="D266" s="61">
        <v>0</v>
      </c>
      <c r="E266" s="61">
        <v>0</v>
      </c>
      <c r="F266" s="62">
        <f>E266/$E$7</f>
        <v>0</v>
      </c>
      <c r="G266" s="60">
        <v>0</v>
      </c>
      <c r="H266" s="61">
        <v>0</v>
      </c>
      <c r="I266" s="61">
        <v>0</v>
      </c>
      <c r="J266" s="62" t="str">
        <f>IFERROR((E266/I266-1),"")</f>
        <v/>
      </c>
      <c r="K266" s="60">
        <v>2</v>
      </c>
      <c r="L266" s="61">
        <v>2</v>
      </c>
      <c r="M266" s="61">
        <v>4</v>
      </c>
      <c r="N266" s="62">
        <f>M266/$M$7</f>
        <v>6.3798730826328181E-8</v>
      </c>
      <c r="O266" s="61">
        <v>0</v>
      </c>
      <c r="P266" s="61">
        <v>0</v>
      </c>
      <c r="Q266" s="61">
        <v>0</v>
      </c>
      <c r="R266" s="62" t="str">
        <f>IFERROR((M266/Q266-1),"")</f>
        <v/>
      </c>
    </row>
    <row r="267" spans="1:18" ht="17.45" customHeight="1" x14ac:dyDescent="0.25">
      <c r="A267" s="197" t="s">
        <v>154</v>
      </c>
      <c r="B267" s="59" t="s">
        <v>246</v>
      </c>
      <c r="C267" s="60">
        <v>0</v>
      </c>
      <c r="D267" s="61">
        <v>0</v>
      </c>
      <c r="E267" s="61">
        <v>0</v>
      </c>
      <c r="F267" s="62">
        <f>E267/$E$7</f>
        <v>0</v>
      </c>
      <c r="G267" s="60">
        <v>0</v>
      </c>
      <c r="H267" s="61">
        <v>0</v>
      </c>
      <c r="I267" s="61">
        <v>0</v>
      </c>
      <c r="J267" s="62" t="str">
        <f>IFERROR((E267/I267-1),"")</f>
        <v/>
      </c>
      <c r="K267" s="60">
        <v>2</v>
      </c>
      <c r="L267" s="61">
        <v>2</v>
      </c>
      <c r="M267" s="61">
        <v>4</v>
      </c>
      <c r="N267" s="62">
        <f>M267/$M$7</f>
        <v>6.3798730826328181E-8</v>
      </c>
      <c r="O267" s="61">
        <v>0</v>
      </c>
      <c r="P267" s="61">
        <v>0</v>
      </c>
      <c r="Q267" s="61">
        <v>0</v>
      </c>
      <c r="R267" s="62" t="str">
        <f>IFERROR((M267/Q267-1),"")</f>
        <v/>
      </c>
    </row>
    <row r="268" spans="1:18" ht="17.45" customHeight="1" x14ac:dyDescent="0.25">
      <c r="A268" s="197" t="s">
        <v>444</v>
      </c>
      <c r="B268" s="59" t="s">
        <v>443</v>
      </c>
      <c r="C268" s="60">
        <v>0</v>
      </c>
      <c r="D268" s="61">
        <v>0</v>
      </c>
      <c r="E268" s="61">
        <v>0</v>
      </c>
      <c r="F268" s="62">
        <f>E268/$E$7</f>
        <v>0</v>
      </c>
      <c r="G268" s="60">
        <v>0</v>
      </c>
      <c r="H268" s="61">
        <v>0</v>
      </c>
      <c r="I268" s="61">
        <v>0</v>
      </c>
      <c r="J268" s="62" t="str">
        <f>IFERROR((E268/I268-1),"")</f>
        <v/>
      </c>
      <c r="K268" s="60">
        <v>0</v>
      </c>
      <c r="L268" s="61">
        <v>4</v>
      </c>
      <c r="M268" s="61">
        <v>4</v>
      </c>
      <c r="N268" s="62">
        <f>M268/$M$7</f>
        <v>6.3798730826328181E-8</v>
      </c>
      <c r="O268" s="61">
        <v>0</v>
      </c>
      <c r="P268" s="61">
        <v>0</v>
      </c>
      <c r="Q268" s="61">
        <v>0</v>
      </c>
      <c r="R268" s="62" t="str">
        <f>IFERROR((M268/Q268-1),"")</f>
        <v/>
      </c>
    </row>
    <row r="269" spans="1:18" ht="17.45" customHeight="1" x14ac:dyDescent="0.25">
      <c r="A269" s="197" t="s">
        <v>442</v>
      </c>
      <c r="B269" s="59" t="s">
        <v>306</v>
      </c>
      <c r="C269" s="60">
        <v>0</v>
      </c>
      <c r="D269" s="61">
        <v>0</v>
      </c>
      <c r="E269" s="61">
        <v>0</v>
      </c>
      <c r="F269" s="62">
        <f>E269/$E$7</f>
        <v>0</v>
      </c>
      <c r="G269" s="60">
        <v>0</v>
      </c>
      <c r="H269" s="61">
        <v>0</v>
      </c>
      <c r="I269" s="61">
        <v>0</v>
      </c>
      <c r="J269" s="62" t="str">
        <f>IFERROR((E269/I269-1),"")</f>
        <v/>
      </c>
      <c r="K269" s="60">
        <v>2</v>
      </c>
      <c r="L269" s="61">
        <v>2</v>
      </c>
      <c r="M269" s="61">
        <v>4</v>
      </c>
      <c r="N269" s="62">
        <f>M269/$M$7</f>
        <v>6.3798730826328181E-8</v>
      </c>
      <c r="O269" s="61">
        <v>0</v>
      </c>
      <c r="P269" s="61">
        <v>0</v>
      </c>
      <c r="Q269" s="61">
        <v>0</v>
      </c>
      <c r="R269" s="62" t="str">
        <f>IFERROR((M269/Q269-1),"")</f>
        <v/>
      </c>
    </row>
    <row r="270" spans="1:18" ht="17.45" customHeight="1" x14ac:dyDescent="0.25">
      <c r="A270" s="197" t="s">
        <v>420</v>
      </c>
      <c r="B270" s="59" t="s">
        <v>377</v>
      </c>
      <c r="C270" s="60">
        <v>0</v>
      </c>
      <c r="D270" s="61">
        <v>0</v>
      </c>
      <c r="E270" s="61">
        <v>0</v>
      </c>
      <c r="F270" s="62">
        <f>E270/$E$7</f>
        <v>0</v>
      </c>
      <c r="G270" s="60">
        <v>0</v>
      </c>
      <c r="H270" s="61">
        <v>0</v>
      </c>
      <c r="I270" s="61">
        <v>0</v>
      </c>
      <c r="J270" s="62" t="str">
        <f>IFERROR((E270/I270-1),"")</f>
        <v/>
      </c>
      <c r="K270" s="60">
        <v>2</v>
      </c>
      <c r="L270" s="61">
        <v>2</v>
      </c>
      <c r="M270" s="61">
        <v>4</v>
      </c>
      <c r="N270" s="62">
        <f>M270/$M$7</f>
        <v>6.3798730826328181E-8</v>
      </c>
      <c r="O270" s="61">
        <v>0</v>
      </c>
      <c r="P270" s="61">
        <v>0</v>
      </c>
      <c r="Q270" s="61">
        <v>0</v>
      </c>
      <c r="R270" s="62" t="str">
        <f>IFERROR((M270/Q270-1),"")</f>
        <v/>
      </c>
    </row>
    <row r="271" spans="1:18" ht="17.45" customHeight="1" x14ac:dyDescent="0.25">
      <c r="A271" s="197" t="s">
        <v>420</v>
      </c>
      <c r="B271" s="59" t="s">
        <v>388</v>
      </c>
      <c r="C271" s="60">
        <v>1</v>
      </c>
      <c r="D271" s="61">
        <v>3</v>
      </c>
      <c r="E271" s="61">
        <v>4</v>
      </c>
      <c r="F271" s="62">
        <f>E271/$E$7</f>
        <v>6.1551851433527227E-7</v>
      </c>
      <c r="G271" s="60">
        <v>0</v>
      </c>
      <c r="H271" s="61">
        <v>0</v>
      </c>
      <c r="I271" s="61">
        <v>0</v>
      </c>
      <c r="J271" s="62" t="str">
        <f>IFERROR((E271/I271-1),"")</f>
        <v/>
      </c>
      <c r="K271" s="60">
        <v>1</v>
      </c>
      <c r="L271" s="61">
        <v>3</v>
      </c>
      <c r="M271" s="61">
        <v>4</v>
      </c>
      <c r="N271" s="62">
        <f>M271/$M$7</f>
        <v>6.3798730826328181E-8</v>
      </c>
      <c r="O271" s="61">
        <v>0</v>
      </c>
      <c r="P271" s="61">
        <v>0</v>
      </c>
      <c r="Q271" s="61">
        <v>0</v>
      </c>
      <c r="R271" s="62" t="str">
        <f>IFERROR((M271/Q271-1),"")</f>
        <v/>
      </c>
    </row>
    <row r="272" spans="1:18" ht="17.45" customHeight="1" x14ac:dyDescent="0.25">
      <c r="A272" s="197" t="s">
        <v>117</v>
      </c>
      <c r="B272" s="59" t="s">
        <v>308</v>
      </c>
      <c r="C272" s="60">
        <v>0</v>
      </c>
      <c r="D272" s="61">
        <v>0</v>
      </c>
      <c r="E272" s="61">
        <v>0</v>
      </c>
      <c r="F272" s="62">
        <f>E272/$E$7</f>
        <v>0</v>
      </c>
      <c r="G272" s="60">
        <v>0</v>
      </c>
      <c r="H272" s="61">
        <v>0</v>
      </c>
      <c r="I272" s="61">
        <v>0</v>
      </c>
      <c r="J272" s="62" t="str">
        <f>IFERROR((E272/I272-1),"")</f>
        <v/>
      </c>
      <c r="K272" s="60">
        <v>2</v>
      </c>
      <c r="L272" s="61">
        <v>2</v>
      </c>
      <c r="M272" s="61">
        <v>4</v>
      </c>
      <c r="N272" s="62">
        <f>M272/$M$7</f>
        <v>6.3798730826328181E-8</v>
      </c>
      <c r="O272" s="61">
        <v>0</v>
      </c>
      <c r="P272" s="61">
        <v>0</v>
      </c>
      <c r="Q272" s="61">
        <v>0</v>
      </c>
      <c r="R272" s="62" t="str">
        <f>IFERROR((M272/Q272-1),"")</f>
        <v/>
      </c>
    </row>
    <row r="273" spans="1:18" ht="17.45" customHeight="1" x14ac:dyDescent="0.25">
      <c r="A273" s="197" t="s">
        <v>247</v>
      </c>
      <c r="B273" s="59" t="s">
        <v>247</v>
      </c>
      <c r="C273" s="60">
        <v>0</v>
      </c>
      <c r="D273" s="61">
        <v>0</v>
      </c>
      <c r="E273" s="61">
        <v>0</v>
      </c>
      <c r="F273" s="62">
        <f>E273/$E$7</f>
        <v>0</v>
      </c>
      <c r="G273" s="60">
        <v>0</v>
      </c>
      <c r="H273" s="61">
        <v>0</v>
      </c>
      <c r="I273" s="61">
        <v>0</v>
      </c>
      <c r="J273" s="62" t="str">
        <f>IFERROR((E273/I273-1),"")</f>
        <v/>
      </c>
      <c r="K273" s="60">
        <v>2</v>
      </c>
      <c r="L273" s="61">
        <v>2</v>
      </c>
      <c r="M273" s="61">
        <v>4</v>
      </c>
      <c r="N273" s="62">
        <f>M273/$M$7</f>
        <v>6.3798730826328181E-8</v>
      </c>
      <c r="O273" s="61">
        <v>0</v>
      </c>
      <c r="P273" s="61">
        <v>0</v>
      </c>
      <c r="Q273" s="61">
        <v>0</v>
      </c>
      <c r="R273" s="62" t="str">
        <f>IFERROR((M273/Q273-1),"")</f>
        <v/>
      </c>
    </row>
    <row r="274" spans="1:18" ht="17.45" customHeight="1" x14ac:dyDescent="0.25">
      <c r="A274" s="197" t="s">
        <v>212</v>
      </c>
      <c r="B274" s="59" t="s">
        <v>262</v>
      </c>
      <c r="C274" s="60">
        <v>0</v>
      </c>
      <c r="D274" s="61">
        <v>0</v>
      </c>
      <c r="E274" s="61">
        <v>0</v>
      </c>
      <c r="F274" s="62">
        <f>E274/$E$7</f>
        <v>0</v>
      </c>
      <c r="G274" s="60">
        <v>4</v>
      </c>
      <c r="H274" s="61">
        <v>0</v>
      </c>
      <c r="I274" s="61">
        <v>4</v>
      </c>
      <c r="J274" s="62">
        <f>IFERROR((E274/I274-1),"")</f>
        <v>-1</v>
      </c>
      <c r="K274" s="60">
        <v>1</v>
      </c>
      <c r="L274" s="61">
        <v>2</v>
      </c>
      <c r="M274" s="61">
        <v>3</v>
      </c>
      <c r="N274" s="62">
        <f>M274/$M$7</f>
        <v>4.7849048119746136E-8</v>
      </c>
      <c r="O274" s="61">
        <v>23</v>
      </c>
      <c r="P274" s="61">
        <v>36</v>
      </c>
      <c r="Q274" s="61">
        <v>59</v>
      </c>
      <c r="R274" s="62">
        <f>IFERROR((M274/Q274-1),"")</f>
        <v>-0.94915254237288138</v>
      </c>
    </row>
    <row r="275" spans="1:18" ht="17.45" customHeight="1" x14ac:dyDescent="0.25">
      <c r="A275" s="197" t="s">
        <v>441</v>
      </c>
      <c r="B275" s="59" t="s">
        <v>356</v>
      </c>
      <c r="C275" s="60">
        <v>0</v>
      </c>
      <c r="D275" s="61">
        <v>3</v>
      </c>
      <c r="E275" s="61">
        <v>3</v>
      </c>
      <c r="F275" s="62">
        <f>E275/$E$7</f>
        <v>4.6163888575145425E-7</v>
      </c>
      <c r="G275" s="60">
        <v>3</v>
      </c>
      <c r="H275" s="61">
        <v>4</v>
      </c>
      <c r="I275" s="61">
        <v>7</v>
      </c>
      <c r="J275" s="62">
        <f>IFERROR((E275/I275-1),"")</f>
        <v>-0.5714285714285714</v>
      </c>
      <c r="K275" s="60">
        <v>0</v>
      </c>
      <c r="L275" s="61">
        <v>3</v>
      </c>
      <c r="M275" s="61">
        <v>3</v>
      </c>
      <c r="N275" s="62">
        <f>M275/$M$7</f>
        <v>4.7849048119746136E-8</v>
      </c>
      <c r="O275" s="61">
        <v>3</v>
      </c>
      <c r="P275" s="61">
        <v>7</v>
      </c>
      <c r="Q275" s="61">
        <v>10</v>
      </c>
      <c r="R275" s="62">
        <f>IFERROR((M275/Q275-1),"")</f>
        <v>-0.7</v>
      </c>
    </row>
    <row r="276" spans="1:18" ht="17.45" customHeight="1" x14ac:dyDescent="0.25">
      <c r="A276" s="197" t="s">
        <v>255</v>
      </c>
      <c r="B276" s="59" t="s">
        <v>309</v>
      </c>
      <c r="C276" s="60">
        <v>0</v>
      </c>
      <c r="D276" s="61">
        <v>0</v>
      </c>
      <c r="E276" s="61">
        <v>0</v>
      </c>
      <c r="F276" s="62">
        <f>E276/$E$7</f>
        <v>0</v>
      </c>
      <c r="G276" s="60">
        <v>2</v>
      </c>
      <c r="H276" s="61">
        <v>2</v>
      </c>
      <c r="I276" s="61">
        <v>4</v>
      </c>
      <c r="J276" s="62">
        <f>IFERROR((E276/I276-1),"")</f>
        <v>-1</v>
      </c>
      <c r="K276" s="60">
        <v>0</v>
      </c>
      <c r="L276" s="61">
        <v>3</v>
      </c>
      <c r="M276" s="61">
        <v>3</v>
      </c>
      <c r="N276" s="62">
        <f>M276/$M$7</f>
        <v>4.7849048119746136E-8</v>
      </c>
      <c r="O276" s="61">
        <v>6</v>
      </c>
      <c r="P276" s="61">
        <v>3</v>
      </c>
      <c r="Q276" s="61">
        <v>9</v>
      </c>
      <c r="R276" s="62">
        <f>IFERROR((M276/Q276-1),"")</f>
        <v>-0.66666666666666674</v>
      </c>
    </row>
    <row r="277" spans="1:18" ht="17.45" customHeight="1" x14ac:dyDescent="0.25">
      <c r="A277" s="197" t="s">
        <v>440</v>
      </c>
      <c r="B277" s="59" t="s">
        <v>439</v>
      </c>
      <c r="C277" s="60">
        <v>0</v>
      </c>
      <c r="D277" s="61">
        <v>0</v>
      </c>
      <c r="E277" s="61">
        <v>0</v>
      </c>
      <c r="F277" s="62">
        <f>E277/$E$7</f>
        <v>0</v>
      </c>
      <c r="G277" s="60">
        <v>0</v>
      </c>
      <c r="H277" s="61">
        <v>0</v>
      </c>
      <c r="I277" s="61">
        <v>0</v>
      </c>
      <c r="J277" s="62" t="str">
        <f>IFERROR((E277/I277-1),"")</f>
        <v/>
      </c>
      <c r="K277" s="60">
        <v>3</v>
      </c>
      <c r="L277" s="61">
        <v>0</v>
      </c>
      <c r="M277" s="61">
        <v>3</v>
      </c>
      <c r="N277" s="62">
        <f>M277/$M$7</f>
        <v>4.7849048119746136E-8</v>
      </c>
      <c r="O277" s="61">
        <v>2</v>
      </c>
      <c r="P277" s="61">
        <v>0</v>
      </c>
      <c r="Q277" s="61">
        <v>2</v>
      </c>
      <c r="R277" s="62">
        <f>IFERROR((M277/Q277-1),"")</f>
        <v>0.5</v>
      </c>
    </row>
    <row r="278" spans="1:18" ht="17.45" customHeight="1" x14ac:dyDescent="0.25">
      <c r="A278" s="197" t="s">
        <v>233</v>
      </c>
      <c r="B278" s="59" t="s">
        <v>389</v>
      </c>
      <c r="C278" s="60">
        <v>3</v>
      </c>
      <c r="D278" s="61">
        <v>0</v>
      </c>
      <c r="E278" s="61">
        <v>3</v>
      </c>
      <c r="F278" s="62">
        <f>E278/$E$7</f>
        <v>4.6163888575145425E-7</v>
      </c>
      <c r="G278" s="60">
        <v>0</v>
      </c>
      <c r="H278" s="61">
        <v>0</v>
      </c>
      <c r="I278" s="61">
        <v>0</v>
      </c>
      <c r="J278" s="62" t="str">
        <f>IFERROR((E278/I278-1),"")</f>
        <v/>
      </c>
      <c r="K278" s="60">
        <v>3</v>
      </c>
      <c r="L278" s="61">
        <v>0</v>
      </c>
      <c r="M278" s="61">
        <v>3</v>
      </c>
      <c r="N278" s="62">
        <f>M278/$M$7</f>
        <v>4.7849048119746136E-8</v>
      </c>
      <c r="O278" s="61">
        <v>0</v>
      </c>
      <c r="P278" s="61">
        <v>0</v>
      </c>
      <c r="Q278" s="61">
        <v>0</v>
      </c>
      <c r="R278" s="62" t="str">
        <f>IFERROR((M278/Q278-1),"")</f>
        <v/>
      </c>
    </row>
    <row r="279" spans="1:18" ht="17.45" customHeight="1" x14ac:dyDescent="0.25">
      <c r="A279" s="197" t="s">
        <v>197</v>
      </c>
      <c r="B279" s="59" t="s">
        <v>310</v>
      </c>
      <c r="C279" s="60">
        <v>0</v>
      </c>
      <c r="D279" s="61">
        <v>0</v>
      </c>
      <c r="E279" s="61">
        <v>0</v>
      </c>
      <c r="F279" s="62">
        <f>E279/$E$7</f>
        <v>0</v>
      </c>
      <c r="G279" s="60">
        <v>0</v>
      </c>
      <c r="H279" s="61">
        <v>0</v>
      </c>
      <c r="I279" s="61">
        <v>0</v>
      </c>
      <c r="J279" s="62" t="str">
        <f>IFERROR((E279/I279-1),"")</f>
        <v/>
      </c>
      <c r="K279" s="60">
        <v>3</v>
      </c>
      <c r="L279" s="61">
        <v>0</v>
      </c>
      <c r="M279" s="61">
        <v>3</v>
      </c>
      <c r="N279" s="62">
        <f>M279/$M$7</f>
        <v>4.7849048119746136E-8</v>
      </c>
      <c r="O279" s="61">
        <v>0</v>
      </c>
      <c r="P279" s="61">
        <v>0</v>
      </c>
      <c r="Q279" s="61">
        <v>0</v>
      </c>
      <c r="R279" s="62" t="str">
        <f>IFERROR((M279/Q279-1),"")</f>
        <v/>
      </c>
    </row>
    <row r="280" spans="1:18" ht="17.45" customHeight="1" x14ac:dyDescent="0.25">
      <c r="A280" s="197" t="s">
        <v>212</v>
      </c>
      <c r="B280" s="59" t="s">
        <v>392</v>
      </c>
      <c r="C280" s="60">
        <v>0</v>
      </c>
      <c r="D280" s="61">
        <v>2</v>
      </c>
      <c r="E280" s="61">
        <v>2</v>
      </c>
      <c r="F280" s="62">
        <f>E280/$E$7</f>
        <v>3.0775925716763613E-7</v>
      </c>
      <c r="G280" s="60">
        <v>0</v>
      </c>
      <c r="H280" s="61">
        <v>0</v>
      </c>
      <c r="I280" s="61">
        <v>0</v>
      </c>
      <c r="J280" s="62" t="str">
        <f>IFERROR((E280/I280-1),"")</f>
        <v/>
      </c>
      <c r="K280" s="60">
        <v>1</v>
      </c>
      <c r="L280" s="61">
        <v>2</v>
      </c>
      <c r="M280" s="61">
        <v>3</v>
      </c>
      <c r="N280" s="62">
        <f>M280/$M$7</f>
        <v>4.7849048119746136E-8</v>
      </c>
      <c r="O280" s="61">
        <v>0</v>
      </c>
      <c r="P280" s="61">
        <v>0</v>
      </c>
      <c r="Q280" s="61">
        <v>0</v>
      </c>
      <c r="R280" s="62" t="str">
        <f>IFERROR((M280/Q280-1),"")</f>
        <v/>
      </c>
    </row>
    <row r="281" spans="1:18" ht="17.45" customHeight="1" x14ac:dyDescent="0.25">
      <c r="A281" s="197" t="s">
        <v>179</v>
      </c>
      <c r="B281" s="59" t="s">
        <v>311</v>
      </c>
      <c r="C281" s="60">
        <v>0</v>
      </c>
      <c r="D281" s="61">
        <v>0</v>
      </c>
      <c r="E281" s="61">
        <v>0</v>
      </c>
      <c r="F281" s="62">
        <f>E281/$E$7</f>
        <v>0</v>
      </c>
      <c r="G281" s="60">
        <v>0</v>
      </c>
      <c r="H281" s="61">
        <v>0</v>
      </c>
      <c r="I281" s="61">
        <v>0</v>
      </c>
      <c r="J281" s="62" t="str">
        <f>IFERROR((E281/I281-1),"")</f>
        <v/>
      </c>
      <c r="K281" s="60">
        <v>2</v>
      </c>
      <c r="L281" s="61">
        <v>1</v>
      </c>
      <c r="M281" s="61">
        <v>3</v>
      </c>
      <c r="N281" s="62">
        <f>M281/$M$7</f>
        <v>4.7849048119746136E-8</v>
      </c>
      <c r="O281" s="61">
        <v>0</v>
      </c>
      <c r="P281" s="61">
        <v>0</v>
      </c>
      <c r="Q281" s="61">
        <v>0</v>
      </c>
      <c r="R281" s="62" t="str">
        <f>IFERROR((M281/Q281-1),"")</f>
        <v/>
      </c>
    </row>
    <row r="282" spans="1:18" ht="17.45" customHeight="1" x14ac:dyDescent="0.25">
      <c r="A282" s="197" t="s">
        <v>438</v>
      </c>
      <c r="B282" s="59" t="s">
        <v>368</v>
      </c>
      <c r="C282" s="60">
        <v>0</v>
      </c>
      <c r="D282" s="61">
        <v>0</v>
      </c>
      <c r="E282" s="61">
        <v>0</v>
      </c>
      <c r="F282" s="62">
        <f>E282/$E$7</f>
        <v>0</v>
      </c>
      <c r="G282" s="60">
        <v>0</v>
      </c>
      <c r="H282" s="61">
        <v>0</v>
      </c>
      <c r="I282" s="61">
        <v>0</v>
      </c>
      <c r="J282" s="62" t="str">
        <f>IFERROR((E282/I282-1),"")</f>
        <v/>
      </c>
      <c r="K282" s="60">
        <v>0</v>
      </c>
      <c r="L282" s="61">
        <v>3</v>
      </c>
      <c r="M282" s="61">
        <v>3</v>
      </c>
      <c r="N282" s="62">
        <f>M282/$M$7</f>
        <v>4.7849048119746136E-8</v>
      </c>
      <c r="O282" s="61">
        <v>0</v>
      </c>
      <c r="P282" s="61">
        <v>0</v>
      </c>
      <c r="Q282" s="61">
        <v>0</v>
      </c>
      <c r="R282" s="62" t="str">
        <f>IFERROR((M282/Q282-1),"")</f>
        <v/>
      </c>
    </row>
    <row r="283" spans="1:18" ht="17.45" customHeight="1" x14ac:dyDescent="0.25">
      <c r="A283" s="197" t="s">
        <v>151</v>
      </c>
      <c r="B283" s="59" t="s">
        <v>313</v>
      </c>
      <c r="C283" s="60">
        <v>0</v>
      </c>
      <c r="D283" s="61">
        <v>0</v>
      </c>
      <c r="E283" s="61">
        <v>0</v>
      </c>
      <c r="F283" s="62">
        <f>E283/$E$7</f>
        <v>0</v>
      </c>
      <c r="G283" s="60">
        <v>0</v>
      </c>
      <c r="H283" s="61">
        <v>0</v>
      </c>
      <c r="I283" s="61">
        <v>0</v>
      </c>
      <c r="J283" s="62" t="str">
        <f>IFERROR((E283/I283-1),"")</f>
        <v/>
      </c>
      <c r="K283" s="60">
        <v>0</v>
      </c>
      <c r="L283" s="61">
        <v>2</v>
      </c>
      <c r="M283" s="61">
        <v>2</v>
      </c>
      <c r="N283" s="62">
        <f>M283/$M$7</f>
        <v>3.189936541316409E-8</v>
      </c>
      <c r="O283" s="61">
        <v>4</v>
      </c>
      <c r="P283" s="61">
        <v>4</v>
      </c>
      <c r="Q283" s="61">
        <v>8</v>
      </c>
      <c r="R283" s="62">
        <f>IFERROR((M283/Q283-1),"")</f>
        <v>-0.75</v>
      </c>
    </row>
    <row r="284" spans="1:18" ht="17.45" customHeight="1" x14ac:dyDescent="0.25">
      <c r="A284" s="197" t="s">
        <v>152</v>
      </c>
      <c r="B284" s="59" t="s">
        <v>312</v>
      </c>
      <c r="C284" s="60">
        <v>0</v>
      </c>
      <c r="D284" s="61">
        <v>0</v>
      </c>
      <c r="E284" s="61">
        <v>0</v>
      </c>
      <c r="F284" s="62">
        <f>E284/$E$7</f>
        <v>0</v>
      </c>
      <c r="G284" s="60">
        <v>0</v>
      </c>
      <c r="H284" s="61">
        <v>0</v>
      </c>
      <c r="I284" s="61">
        <v>0</v>
      </c>
      <c r="J284" s="62" t="str">
        <f>IFERROR((E284/I284-1),"")</f>
        <v/>
      </c>
      <c r="K284" s="60">
        <v>0</v>
      </c>
      <c r="L284" s="61">
        <v>2</v>
      </c>
      <c r="M284" s="61">
        <v>2</v>
      </c>
      <c r="N284" s="62">
        <f>M284/$M$7</f>
        <v>3.189936541316409E-8</v>
      </c>
      <c r="O284" s="61">
        <v>0</v>
      </c>
      <c r="P284" s="61">
        <v>0</v>
      </c>
      <c r="Q284" s="61">
        <v>0</v>
      </c>
      <c r="R284" s="62" t="str">
        <f>IFERROR((M284/Q284-1),"")</f>
        <v/>
      </c>
    </row>
    <row r="285" spans="1:18" ht="17.45" customHeight="1" x14ac:dyDescent="0.25">
      <c r="A285" s="197" t="s">
        <v>437</v>
      </c>
      <c r="B285" s="59" t="s">
        <v>314</v>
      </c>
      <c r="C285" s="60">
        <v>0</v>
      </c>
      <c r="D285" s="61">
        <v>0</v>
      </c>
      <c r="E285" s="61">
        <v>0</v>
      </c>
      <c r="F285" s="62">
        <f>E285/$E$7</f>
        <v>0</v>
      </c>
      <c r="G285" s="60">
        <v>0</v>
      </c>
      <c r="H285" s="61">
        <v>0</v>
      </c>
      <c r="I285" s="61">
        <v>0</v>
      </c>
      <c r="J285" s="62" t="str">
        <f>IFERROR((E285/I285-1),"")</f>
        <v/>
      </c>
      <c r="K285" s="60">
        <v>0</v>
      </c>
      <c r="L285" s="61">
        <v>2</v>
      </c>
      <c r="M285" s="61">
        <v>2</v>
      </c>
      <c r="N285" s="62">
        <f>M285/$M$7</f>
        <v>3.189936541316409E-8</v>
      </c>
      <c r="O285" s="61">
        <v>0</v>
      </c>
      <c r="P285" s="61">
        <v>0</v>
      </c>
      <c r="Q285" s="61">
        <v>0</v>
      </c>
      <c r="R285" s="62" t="str">
        <f>IFERROR((M285/Q285-1),"")</f>
        <v/>
      </c>
    </row>
    <row r="286" spans="1:18" ht="17.45" customHeight="1" x14ac:dyDescent="0.25">
      <c r="A286" s="197" t="s">
        <v>212</v>
      </c>
      <c r="B286" s="59" t="s">
        <v>315</v>
      </c>
      <c r="C286" s="60">
        <v>0</v>
      </c>
      <c r="D286" s="61">
        <v>0</v>
      </c>
      <c r="E286" s="61">
        <v>0</v>
      </c>
      <c r="F286" s="62">
        <f>E286/$E$7</f>
        <v>0</v>
      </c>
      <c r="G286" s="60">
        <v>0</v>
      </c>
      <c r="H286" s="61">
        <v>0</v>
      </c>
      <c r="I286" s="61">
        <v>0</v>
      </c>
      <c r="J286" s="62" t="str">
        <f>IFERROR((E286/I286-1),"")</f>
        <v/>
      </c>
      <c r="K286" s="60">
        <v>2</v>
      </c>
      <c r="L286" s="61">
        <v>0</v>
      </c>
      <c r="M286" s="61">
        <v>2</v>
      </c>
      <c r="N286" s="62">
        <f>M286/$M$7</f>
        <v>3.189936541316409E-8</v>
      </c>
      <c r="O286" s="61">
        <v>0</v>
      </c>
      <c r="P286" s="61">
        <v>0</v>
      </c>
      <c r="Q286" s="61">
        <v>0</v>
      </c>
      <c r="R286" s="62" t="str">
        <f>IFERROR((M286/Q286-1),"")</f>
        <v/>
      </c>
    </row>
    <row r="287" spans="1:18" ht="17.45" customHeight="1" x14ac:dyDescent="0.25">
      <c r="A287" s="197" t="s">
        <v>436</v>
      </c>
      <c r="B287" s="59" t="s">
        <v>435</v>
      </c>
      <c r="C287" s="60">
        <v>0</v>
      </c>
      <c r="D287" s="61">
        <v>0</v>
      </c>
      <c r="E287" s="61">
        <v>0</v>
      </c>
      <c r="F287" s="62">
        <f>E287/$E$7</f>
        <v>0</v>
      </c>
      <c r="G287" s="60">
        <v>0</v>
      </c>
      <c r="H287" s="61">
        <v>0</v>
      </c>
      <c r="I287" s="61">
        <v>0</v>
      </c>
      <c r="J287" s="62" t="str">
        <f>IFERROR((E287/I287-1),"")</f>
        <v/>
      </c>
      <c r="K287" s="60">
        <v>1</v>
      </c>
      <c r="L287" s="61">
        <v>0</v>
      </c>
      <c r="M287" s="61">
        <v>1</v>
      </c>
      <c r="N287" s="62">
        <f>M287/$M$7</f>
        <v>1.5949682706582045E-8</v>
      </c>
      <c r="O287" s="61">
        <v>0</v>
      </c>
      <c r="P287" s="61">
        <v>0</v>
      </c>
      <c r="Q287" s="61">
        <v>0</v>
      </c>
      <c r="R287" s="62" t="str">
        <f>IFERROR((M287/Q287-1),"")</f>
        <v/>
      </c>
    </row>
    <row r="288" spans="1:18" ht="17.45" customHeight="1" x14ac:dyDescent="0.25">
      <c r="A288" s="197" t="s">
        <v>152</v>
      </c>
      <c r="B288" s="59" t="s">
        <v>316</v>
      </c>
      <c r="C288" s="60">
        <v>0</v>
      </c>
      <c r="D288" s="61">
        <v>0</v>
      </c>
      <c r="E288" s="61">
        <v>0</v>
      </c>
      <c r="F288" s="62">
        <f>E288/$E$7</f>
        <v>0</v>
      </c>
      <c r="G288" s="60">
        <v>0</v>
      </c>
      <c r="H288" s="61">
        <v>0</v>
      </c>
      <c r="I288" s="61">
        <v>0</v>
      </c>
      <c r="J288" s="62" t="str">
        <f>IFERROR((E288/I288-1),"")</f>
        <v/>
      </c>
      <c r="K288" s="60">
        <v>0</v>
      </c>
      <c r="L288" s="61">
        <v>1</v>
      </c>
      <c r="M288" s="61">
        <v>1</v>
      </c>
      <c r="N288" s="62">
        <f>M288/$M$7</f>
        <v>1.5949682706582045E-8</v>
      </c>
      <c r="O288" s="61">
        <v>0</v>
      </c>
      <c r="P288" s="61">
        <v>0</v>
      </c>
      <c r="Q288" s="61">
        <v>0</v>
      </c>
      <c r="R288" s="62" t="str">
        <f>IFERROR((M288/Q288-1),"")</f>
        <v/>
      </c>
    </row>
    <row r="289" spans="1:18" ht="17.45" customHeight="1" x14ac:dyDescent="0.25">
      <c r="A289" s="197" t="s">
        <v>317</v>
      </c>
      <c r="B289" s="59" t="s">
        <v>317</v>
      </c>
      <c r="C289" s="60">
        <v>0</v>
      </c>
      <c r="D289" s="61">
        <v>0</v>
      </c>
      <c r="E289" s="61">
        <v>0</v>
      </c>
      <c r="F289" s="62">
        <f>E289/$E$7</f>
        <v>0</v>
      </c>
      <c r="G289" s="60">
        <v>0</v>
      </c>
      <c r="H289" s="61">
        <v>0</v>
      </c>
      <c r="I289" s="61">
        <v>0</v>
      </c>
      <c r="J289" s="62" t="str">
        <f>IFERROR((E289/I289-1),"")</f>
        <v/>
      </c>
      <c r="K289" s="60">
        <v>0</v>
      </c>
      <c r="L289" s="61">
        <v>1</v>
      </c>
      <c r="M289" s="61">
        <v>1</v>
      </c>
      <c r="N289" s="62">
        <f>M289/$M$7</f>
        <v>1.5949682706582045E-8</v>
      </c>
      <c r="O289" s="61">
        <v>0</v>
      </c>
      <c r="P289" s="61">
        <v>0</v>
      </c>
      <c r="Q289" s="61">
        <v>0</v>
      </c>
      <c r="R289" s="62" t="str">
        <f>IFERROR((M289/Q289-1),"")</f>
        <v/>
      </c>
    </row>
    <row r="290" spans="1:18" ht="17.45" customHeight="1" x14ac:dyDescent="0.25">
      <c r="A290" s="197" t="s">
        <v>434</v>
      </c>
      <c r="B290" s="59" t="s">
        <v>366</v>
      </c>
      <c r="C290" s="60">
        <v>0</v>
      </c>
      <c r="D290" s="61">
        <v>0</v>
      </c>
      <c r="E290" s="61">
        <v>0</v>
      </c>
      <c r="F290" s="62">
        <f>E290/$E$7</f>
        <v>0</v>
      </c>
      <c r="G290" s="60">
        <v>0</v>
      </c>
      <c r="H290" s="61">
        <v>0</v>
      </c>
      <c r="I290" s="61">
        <v>0</v>
      </c>
      <c r="J290" s="62" t="str">
        <f>IFERROR((E290/I290-1),"")</f>
        <v/>
      </c>
      <c r="K290" s="60">
        <v>0</v>
      </c>
      <c r="L290" s="61">
        <v>1</v>
      </c>
      <c r="M290" s="61">
        <v>1</v>
      </c>
      <c r="N290" s="62">
        <f>M290/$M$7</f>
        <v>1.5949682706582045E-8</v>
      </c>
      <c r="O290" s="61">
        <v>0</v>
      </c>
      <c r="P290" s="61">
        <v>0</v>
      </c>
      <c r="Q290" s="61">
        <v>0</v>
      </c>
      <c r="R290" s="62" t="str">
        <f>IFERROR((M290/Q290-1),"")</f>
        <v/>
      </c>
    </row>
    <row r="291" spans="1:18" ht="17.45" customHeight="1" x14ac:dyDescent="0.25">
      <c r="A291" s="197" t="s">
        <v>215</v>
      </c>
      <c r="B291" s="59" t="s">
        <v>318</v>
      </c>
      <c r="C291" s="60">
        <v>0</v>
      </c>
      <c r="D291" s="61">
        <v>0</v>
      </c>
      <c r="E291" s="61">
        <v>0</v>
      </c>
      <c r="F291" s="62">
        <f>E291/$E$7</f>
        <v>0</v>
      </c>
      <c r="G291" s="60">
        <v>0</v>
      </c>
      <c r="H291" s="61">
        <v>0</v>
      </c>
      <c r="I291" s="61">
        <v>0</v>
      </c>
      <c r="J291" s="62" t="str">
        <f>IFERROR((E291/I291-1),"")</f>
        <v/>
      </c>
      <c r="K291" s="60">
        <v>1</v>
      </c>
      <c r="L291" s="61">
        <v>0</v>
      </c>
      <c r="M291" s="61">
        <v>1</v>
      </c>
      <c r="N291" s="62">
        <f>M291/$M$7</f>
        <v>1.5949682706582045E-8</v>
      </c>
      <c r="O291" s="61">
        <v>0</v>
      </c>
      <c r="P291" s="61">
        <v>0</v>
      </c>
      <c r="Q291" s="61">
        <v>0</v>
      </c>
      <c r="R291" s="62" t="str">
        <f>IFERROR((M291/Q291-1),"")</f>
        <v/>
      </c>
    </row>
    <row r="292" spans="1:18" ht="17.45" customHeight="1" x14ac:dyDescent="0.25">
      <c r="A292" s="197" t="s">
        <v>263</v>
      </c>
      <c r="B292" s="59" t="s">
        <v>263</v>
      </c>
      <c r="C292" s="60">
        <v>0</v>
      </c>
      <c r="D292" s="61">
        <v>0</v>
      </c>
      <c r="E292" s="61">
        <v>0</v>
      </c>
      <c r="F292" s="62">
        <f>E292/$E$7</f>
        <v>0</v>
      </c>
      <c r="G292" s="60">
        <v>0</v>
      </c>
      <c r="H292" s="61">
        <v>0</v>
      </c>
      <c r="I292" s="61">
        <v>0</v>
      </c>
      <c r="J292" s="62" t="str">
        <f>IFERROR((E292/I292-1),"")</f>
        <v/>
      </c>
      <c r="K292" s="60">
        <v>0</v>
      </c>
      <c r="L292" s="61">
        <v>0</v>
      </c>
      <c r="M292" s="61">
        <v>0</v>
      </c>
      <c r="N292" s="62">
        <f>M292/$M$7</f>
        <v>0</v>
      </c>
      <c r="O292" s="61">
        <v>56</v>
      </c>
      <c r="P292" s="61">
        <v>56</v>
      </c>
      <c r="Q292" s="61">
        <v>112</v>
      </c>
      <c r="R292" s="62">
        <f>IFERROR((M292/Q292-1),"")</f>
        <v>-1</v>
      </c>
    </row>
    <row r="293" spans="1:18" ht="17.45" customHeight="1" x14ac:dyDescent="0.25">
      <c r="A293" s="197" t="s">
        <v>431</v>
      </c>
      <c r="B293" s="59" t="s">
        <v>433</v>
      </c>
      <c r="C293" s="60">
        <v>0</v>
      </c>
      <c r="D293" s="61">
        <v>0</v>
      </c>
      <c r="E293" s="61">
        <v>0</v>
      </c>
      <c r="F293" s="62">
        <f>E293/$E$7</f>
        <v>0</v>
      </c>
      <c r="G293" s="60">
        <v>0</v>
      </c>
      <c r="H293" s="61">
        <v>0</v>
      </c>
      <c r="I293" s="61">
        <v>0</v>
      </c>
      <c r="J293" s="62" t="str">
        <f>IFERROR((E293/I293-1),"")</f>
        <v/>
      </c>
      <c r="K293" s="60">
        <v>0</v>
      </c>
      <c r="L293" s="61">
        <v>0</v>
      </c>
      <c r="M293" s="61">
        <v>0</v>
      </c>
      <c r="N293" s="62">
        <f>M293/$M$7</f>
        <v>0</v>
      </c>
      <c r="O293" s="61">
        <v>0</v>
      </c>
      <c r="P293" s="61">
        <v>50</v>
      </c>
      <c r="Q293" s="61">
        <v>50</v>
      </c>
      <c r="R293" s="62">
        <f>IFERROR((M293/Q293-1),"")</f>
        <v>-1</v>
      </c>
    </row>
    <row r="294" spans="1:18" ht="17.45" customHeight="1" x14ac:dyDescent="0.25">
      <c r="A294" s="197" t="s">
        <v>432</v>
      </c>
      <c r="B294" s="59" t="s">
        <v>321</v>
      </c>
      <c r="C294" s="60">
        <v>0</v>
      </c>
      <c r="D294" s="61">
        <v>0</v>
      </c>
      <c r="E294" s="61">
        <v>0</v>
      </c>
      <c r="F294" s="62">
        <f>E294/$E$7</f>
        <v>0</v>
      </c>
      <c r="G294" s="60">
        <v>0</v>
      </c>
      <c r="H294" s="61">
        <v>0</v>
      </c>
      <c r="I294" s="61">
        <v>0</v>
      </c>
      <c r="J294" s="62" t="str">
        <f>IFERROR((E294/I294-1),"")</f>
        <v/>
      </c>
      <c r="K294" s="60">
        <v>0</v>
      </c>
      <c r="L294" s="61">
        <v>0</v>
      </c>
      <c r="M294" s="61">
        <v>0</v>
      </c>
      <c r="N294" s="62">
        <f>M294/$M$7</f>
        <v>0</v>
      </c>
      <c r="O294" s="61">
        <v>20</v>
      </c>
      <c r="P294" s="61">
        <v>26</v>
      </c>
      <c r="Q294" s="61">
        <v>46</v>
      </c>
      <c r="R294" s="62">
        <f>IFERROR((M294/Q294-1),"")</f>
        <v>-1</v>
      </c>
    </row>
    <row r="295" spans="1:18" ht="17.45" customHeight="1" x14ac:dyDescent="0.25">
      <c r="A295" s="197" t="s">
        <v>431</v>
      </c>
      <c r="B295" s="59" t="s">
        <v>320</v>
      </c>
      <c r="C295" s="60">
        <v>0</v>
      </c>
      <c r="D295" s="61">
        <v>0</v>
      </c>
      <c r="E295" s="61">
        <v>0</v>
      </c>
      <c r="F295" s="62">
        <f>E295/$E$7</f>
        <v>0</v>
      </c>
      <c r="G295" s="60">
        <v>0</v>
      </c>
      <c r="H295" s="61">
        <v>0</v>
      </c>
      <c r="I295" s="61">
        <v>0</v>
      </c>
      <c r="J295" s="62" t="str">
        <f>IFERROR((E295/I295-1),"")</f>
        <v/>
      </c>
      <c r="K295" s="60">
        <v>0</v>
      </c>
      <c r="L295" s="61">
        <v>0</v>
      </c>
      <c r="M295" s="61">
        <v>0</v>
      </c>
      <c r="N295" s="62">
        <f>M295/$M$7</f>
        <v>0</v>
      </c>
      <c r="O295" s="61">
        <v>26</v>
      </c>
      <c r="P295" s="61">
        <v>17</v>
      </c>
      <c r="Q295" s="61">
        <v>43</v>
      </c>
      <c r="R295" s="62">
        <f>IFERROR((M295/Q295-1),"")</f>
        <v>-1</v>
      </c>
    </row>
    <row r="296" spans="1:18" ht="17.45" customHeight="1" x14ac:dyDescent="0.25">
      <c r="A296" s="197" t="s">
        <v>212</v>
      </c>
      <c r="B296" s="59" t="s">
        <v>322</v>
      </c>
      <c r="C296" s="60">
        <v>0</v>
      </c>
      <c r="D296" s="61">
        <v>0</v>
      </c>
      <c r="E296" s="61">
        <v>0</v>
      </c>
      <c r="F296" s="62">
        <f>E296/$E$7</f>
        <v>0</v>
      </c>
      <c r="G296" s="60">
        <v>0</v>
      </c>
      <c r="H296" s="61">
        <v>0</v>
      </c>
      <c r="I296" s="61">
        <v>0</v>
      </c>
      <c r="J296" s="62" t="str">
        <f>IFERROR((E296/I296-1),"")</f>
        <v/>
      </c>
      <c r="K296" s="60">
        <v>0</v>
      </c>
      <c r="L296" s="61">
        <v>0</v>
      </c>
      <c r="M296" s="61">
        <v>0</v>
      </c>
      <c r="N296" s="62">
        <f>M296/$M$7</f>
        <v>0</v>
      </c>
      <c r="O296" s="61">
        <v>17</v>
      </c>
      <c r="P296" s="61">
        <v>20</v>
      </c>
      <c r="Q296" s="61">
        <v>37</v>
      </c>
      <c r="R296" s="62">
        <f>IFERROR((M296/Q296-1),"")</f>
        <v>-1</v>
      </c>
    </row>
    <row r="297" spans="1:18" ht="17.45" customHeight="1" x14ac:dyDescent="0.25">
      <c r="A297" s="197" t="s">
        <v>430</v>
      </c>
      <c r="B297" s="59" t="s">
        <v>325</v>
      </c>
      <c r="C297" s="60">
        <v>0</v>
      </c>
      <c r="D297" s="61">
        <v>0</v>
      </c>
      <c r="E297" s="61">
        <v>0</v>
      </c>
      <c r="F297" s="62">
        <f>E297/$E$7</f>
        <v>0</v>
      </c>
      <c r="G297" s="60">
        <v>0</v>
      </c>
      <c r="H297" s="61">
        <v>0</v>
      </c>
      <c r="I297" s="61">
        <v>0</v>
      </c>
      <c r="J297" s="62" t="str">
        <f>IFERROR((E297/I297-1),"")</f>
        <v/>
      </c>
      <c r="K297" s="60">
        <v>0</v>
      </c>
      <c r="L297" s="61">
        <v>0</v>
      </c>
      <c r="M297" s="61">
        <v>0</v>
      </c>
      <c r="N297" s="62">
        <f>M297/$M$7</f>
        <v>0</v>
      </c>
      <c r="O297" s="61">
        <v>18</v>
      </c>
      <c r="P297" s="61">
        <v>18</v>
      </c>
      <c r="Q297" s="61">
        <v>36</v>
      </c>
      <c r="R297" s="62">
        <f>IFERROR((M297/Q297-1),"")</f>
        <v>-1</v>
      </c>
    </row>
    <row r="298" spans="1:18" ht="17.45" customHeight="1" x14ac:dyDescent="0.25">
      <c r="A298" s="197" t="s">
        <v>429</v>
      </c>
      <c r="B298" s="59" t="s">
        <v>324</v>
      </c>
      <c r="C298" s="60">
        <v>0</v>
      </c>
      <c r="D298" s="61">
        <v>0</v>
      </c>
      <c r="E298" s="61">
        <v>0</v>
      </c>
      <c r="F298" s="62">
        <f>E298/$E$7</f>
        <v>0</v>
      </c>
      <c r="G298" s="60">
        <v>0</v>
      </c>
      <c r="H298" s="61">
        <v>0</v>
      </c>
      <c r="I298" s="61">
        <v>0</v>
      </c>
      <c r="J298" s="62" t="str">
        <f>IFERROR((E298/I298-1),"")</f>
        <v/>
      </c>
      <c r="K298" s="60">
        <v>0</v>
      </c>
      <c r="L298" s="61">
        <v>0</v>
      </c>
      <c r="M298" s="61">
        <v>0</v>
      </c>
      <c r="N298" s="62">
        <f>M298/$M$7</f>
        <v>0</v>
      </c>
      <c r="O298" s="61">
        <v>4</v>
      </c>
      <c r="P298" s="61">
        <v>28</v>
      </c>
      <c r="Q298" s="61">
        <v>32</v>
      </c>
      <c r="R298" s="62">
        <f>IFERROR((M298/Q298-1),"")</f>
        <v>-1</v>
      </c>
    </row>
    <row r="299" spans="1:18" ht="17.45" customHeight="1" x14ac:dyDescent="0.25">
      <c r="A299" s="197" t="s">
        <v>370</v>
      </c>
      <c r="B299" s="59" t="s">
        <v>370</v>
      </c>
      <c r="C299" s="60">
        <v>0</v>
      </c>
      <c r="D299" s="61">
        <v>0</v>
      </c>
      <c r="E299" s="61">
        <v>0</v>
      </c>
      <c r="F299" s="62">
        <f>E299/$E$7</f>
        <v>0</v>
      </c>
      <c r="G299" s="60">
        <v>0</v>
      </c>
      <c r="H299" s="61">
        <v>0</v>
      </c>
      <c r="I299" s="61">
        <v>0</v>
      </c>
      <c r="J299" s="62" t="str">
        <f>IFERROR((E299/I299-1),"")</f>
        <v/>
      </c>
      <c r="K299" s="60">
        <v>0</v>
      </c>
      <c r="L299" s="61">
        <v>0</v>
      </c>
      <c r="M299" s="61">
        <v>0</v>
      </c>
      <c r="N299" s="62">
        <f>M299/$M$7</f>
        <v>0</v>
      </c>
      <c r="O299" s="61">
        <v>15</v>
      </c>
      <c r="P299" s="61">
        <v>15</v>
      </c>
      <c r="Q299" s="61">
        <v>30</v>
      </c>
      <c r="R299" s="62">
        <f>IFERROR((M299/Q299-1),"")</f>
        <v>-1</v>
      </c>
    </row>
    <row r="300" spans="1:18" ht="17.45" customHeight="1" x14ac:dyDescent="0.25">
      <c r="A300" s="197" t="s">
        <v>428</v>
      </c>
      <c r="B300" s="59" t="s">
        <v>427</v>
      </c>
      <c r="C300" s="60">
        <v>0</v>
      </c>
      <c r="D300" s="61">
        <v>0</v>
      </c>
      <c r="E300" s="61">
        <v>0</v>
      </c>
      <c r="F300" s="62">
        <f>E300/$E$7</f>
        <v>0</v>
      </c>
      <c r="G300" s="60">
        <v>0</v>
      </c>
      <c r="H300" s="61">
        <v>0</v>
      </c>
      <c r="I300" s="61">
        <v>0</v>
      </c>
      <c r="J300" s="62" t="str">
        <f>IFERROR((E300/I300-1),"")</f>
        <v/>
      </c>
      <c r="K300" s="60">
        <v>0</v>
      </c>
      <c r="L300" s="61">
        <v>0</v>
      </c>
      <c r="M300" s="61">
        <v>0</v>
      </c>
      <c r="N300" s="62">
        <f>M300/$M$7</f>
        <v>0</v>
      </c>
      <c r="O300" s="61">
        <v>29</v>
      </c>
      <c r="P300" s="61">
        <v>0</v>
      </c>
      <c r="Q300" s="61">
        <v>29</v>
      </c>
      <c r="R300" s="62">
        <f>IFERROR((M300/Q300-1),"")</f>
        <v>-1</v>
      </c>
    </row>
    <row r="301" spans="1:18" ht="17.45" customHeight="1" x14ac:dyDescent="0.25">
      <c r="A301" s="197" t="s">
        <v>426</v>
      </c>
      <c r="B301" s="59" t="s">
        <v>345</v>
      </c>
      <c r="C301" s="60">
        <v>0</v>
      </c>
      <c r="D301" s="61">
        <v>0</v>
      </c>
      <c r="E301" s="61">
        <v>0</v>
      </c>
      <c r="F301" s="62">
        <f>E301/$E$7</f>
        <v>0</v>
      </c>
      <c r="G301" s="60">
        <v>0</v>
      </c>
      <c r="H301" s="61">
        <v>0</v>
      </c>
      <c r="I301" s="61">
        <v>0</v>
      </c>
      <c r="J301" s="62" t="str">
        <f>IFERROR((E301/I301-1),"")</f>
        <v/>
      </c>
      <c r="K301" s="60">
        <v>0</v>
      </c>
      <c r="L301" s="61">
        <v>0</v>
      </c>
      <c r="M301" s="61">
        <v>0</v>
      </c>
      <c r="N301" s="62">
        <f>M301/$M$7</f>
        <v>0</v>
      </c>
      <c r="O301" s="61">
        <v>23</v>
      </c>
      <c r="P301" s="61">
        <v>4</v>
      </c>
      <c r="Q301" s="61">
        <v>27</v>
      </c>
      <c r="R301" s="62">
        <f>IFERROR((M301/Q301-1),"")</f>
        <v>-1</v>
      </c>
    </row>
    <row r="302" spans="1:18" ht="17.45" customHeight="1" x14ac:dyDescent="0.25">
      <c r="A302" s="197" t="s">
        <v>425</v>
      </c>
      <c r="B302" s="59" t="s">
        <v>326</v>
      </c>
      <c r="C302" s="60">
        <v>0</v>
      </c>
      <c r="D302" s="61">
        <v>0</v>
      </c>
      <c r="E302" s="61">
        <v>0</v>
      </c>
      <c r="F302" s="62">
        <f>E302/$E$7</f>
        <v>0</v>
      </c>
      <c r="G302" s="60">
        <v>0</v>
      </c>
      <c r="H302" s="61">
        <v>0</v>
      </c>
      <c r="I302" s="61">
        <v>0</v>
      </c>
      <c r="J302" s="62" t="str">
        <f>IFERROR((E302/I302-1),"")</f>
        <v/>
      </c>
      <c r="K302" s="60">
        <v>0</v>
      </c>
      <c r="L302" s="61">
        <v>0</v>
      </c>
      <c r="M302" s="61">
        <v>0</v>
      </c>
      <c r="N302" s="62">
        <f>M302/$M$7</f>
        <v>0</v>
      </c>
      <c r="O302" s="61">
        <v>5</v>
      </c>
      <c r="P302" s="61">
        <v>19</v>
      </c>
      <c r="Q302" s="61">
        <v>24</v>
      </c>
      <c r="R302" s="62">
        <f>IFERROR((M302/Q302-1),"")</f>
        <v>-1</v>
      </c>
    </row>
    <row r="303" spans="1:18" ht="17.45" customHeight="1" x14ac:dyDescent="0.25">
      <c r="A303" s="197" t="s">
        <v>424</v>
      </c>
      <c r="B303" s="59" t="s">
        <v>374</v>
      </c>
      <c r="C303" s="60">
        <v>0</v>
      </c>
      <c r="D303" s="61">
        <v>0</v>
      </c>
      <c r="E303" s="61">
        <v>0</v>
      </c>
      <c r="F303" s="62">
        <f>E303/$E$7</f>
        <v>0</v>
      </c>
      <c r="G303" s="60">
        <v>0</v>
      </c>
      <c r="H303" s="61">
        <v>0</v>
      </c>
      <c r="I303" s="61">
        <v>0</v>
      </c>
      <c r="J303" s="62" t="str">
        <f>IFERROR((E303/I303-1),"")</f>
        <v/>
      </c>
      <c r="K303" s="60">
        <v>0</v>
      </c>
      <c r="L303" s="61">
        <v>0</v>
      </c>
      <c r="M303" s="61">
        <v>0</v>
      </c>
      <c r="N303" s="62">
        <f>M303/$M$7</f>
        <v>0</v>
      </c>
      <c r="O303" s="61">
        <v>7</v>
      </c>
      <c r="P303" s="61">
        <v>14</v>
      </c>
      <c r="Q303" s="61">
        <v>21</v>
      </c>
      <c r="R303" s="62">
        <f>IFERROR((M303/Q303-1),"")</f>
        <v>-1</v>
      </c>
    </row>
    <row r="304" spans="1:18" ht="17.45" customHeight="1" x14ac:dyDescent="0.25">
      <c r="A304" s="197" t="s">
        <v>423</v>
      </c>
      <c r="B304" s="59" t="s">
        <v>327</v>
      </c>
      <c r="C304" s="60">
        <v>0</v>
      </c>
      <c r="D304" s="61">
        <v>0</v>
      </c>
      <c r="E304" s="61">
        <v>0</v>
      </c>
      <c r="F304" s="62">
        <f>E304/$E$7</f>
        <v>0</v>
      </c>
      <c r="G304" s="60">
        <v>0</v>
      </c>
      <c r="H304" s="61">
        <v>0</v>
      </c>
      <c r="I304" s="61">
        <v>0</v>
      </c>
      <c r="J304" s="62" t="str">
        <f>IFERROR((E304/I304-1),"")</f>
        <v/>
      </c>
      <c r="K304" s="60">
        <v>0</v>
      </c>
      <c r="L304" s="61">
        <v>0</v>
      </c>
      <c r="M304" s="61">
        <v>0</v>
      </c>
      <c r="N304" s="62">
        <f>M304/$M$7</f>
        <v>0</v>
      </c>
      <c r="O304" s="61">
        <v>10</v>
      </c>
      <c r="P304" s="61">
        <v>10</v>
      </c>
      <c r="Q304" s="61">
        <v>20</v>
      </c>
      <c r="R304" s="62">
        <f>IFERROR((M304/Q304-1),"")</f>
        <v>-1</v>
      </c>
    </row>
    <row r="305" spans="1:18" ht="17.45" customHeight="1" x14ac:dyDescent="0.25">
      <c r="A305" s="197" t="s">
        <v>151</v>
      </c>
      <c r="B305" s="59" t="s">
        <v>328</v>
      </c>
      <c r="C305" s="60">
        <v>0</v>
      </c>
      <c r="D305" s="61">
        <v>0</v>
      </c>
      <c r="E305" s="61">
        <v>0</v>
      </c>
      <c r="F305" s="62">
        <f>E305/$E$7</f>
        <v>0</v>
      </c>
      <c r="G305" s="60">
        <v>0</v>
      </c>
      <c r="H305" s="61">
        <v>0</v>
      </c>
      <c r="I305" s="61">
        <v>0</v>
      </c>
      <c r="J305" s="62" t="str">
        <f>IFERROR((E305/I305-1),"")</f>
        <v/>
      </c>
      <c r="K305" s="60">
        <v>0</v>
      </c>
      <c r="L305" s="61">
        <v>0</v>
      </c>
      <c r="M305" s="61">
        <v>0</v>
      </c>
      <c r="N305" s="62">
        <f>M305/$M$7</f>
        <v>0</v>
      </c>
      <c r="O305" s="61">
        <v>8</v>
      </c>
      <c r="P305" s="61">
        <v>10</v>
      </c>
      <c r="Q305" s="61">
        <v>18</v>
      </c>
      <c r="R305" s="62">
        <f>IFERROR((M305/Q305-1),"")</f>
        <v>-1</v>
      </c>
    </row>
    <row r="306" spans="1:18" ht="17.45" customHeight="1" x14ac:dyDescent="0.25">
      <c r="A306" s="197" t="s">
        <v>400</v>
      </c>
      <c r="B306" s="59" t="s">
        <v>422</v>
      </c>
      <c r="C306" s="60">
        <v>0</v>
      </c>
      <c r="D306" s="61">
        <v>0</v>
      </c>
      <c r="E306" s="61">
        <v>0</v>
      </c>
      <c r="F306" s="62">
        <f>E306/$E$7</f>
        <v>0</v>
      </c>
      <c r="G306" s="60">
        <v>0</v>
      </c>
      <c r="H306" s="61">
        <v>0</v>
      </c>
      <c r="I306" s="61">
        <v>0</v>
      </c>
      <c r="J306" s="62" t="str">
        <f>IFERROR((E306/I306-1),"")</f>
        <v/>
      </c>
      <c r="K306" s="60">
        <v>0</v>
      </c>
      <c r="L306" s="61">
        <v>0</v>
      </c>
      <c r="M306" s="61">
        <v>0</v>
      </c>
      <c r="N306" s="62">
        <f>M306/$M$7</f>
        <v>0</v>
      </c>
      <c r="O306" s="61">
        <v>16</v>
      </c>
      <c r="P306" s="61">
        <v>0</v>
      </c>
      <c r="Q306" s="61">
        <v>16</v>
      </c>
      <c r="R306" s="62">
        <f>IFERROR((M306/Q306-1),"")</f>
        <v>-1</v>
      </c>
    </row>
    <row r="307" spans="1:18" ht="17.45" customHeight="1" x14ac:dyDescent="0.25">
      <c r="A307" s="197" t="s">
        <v>421</v>
      </c>
      <c r="B307" s="59" t="s">
        <v>329</v>
      </c>
      <c r="C307" s="60">
        <v>0</v>
      </c>
      <c r="D307" s="61">
        <v>0</v>
      </c>
      <c r="E307" s="61">
        <v>0</v>
      </c>
      <c r="F307" s="62">
        <f>E307/$E$7</f>
        <v>0</v>
      </c>
      <c r="G307" s="60">
        <v>0</v>
      </c>
      <c r="H307" s="61">
        <v>0</v>
      </c>
      <c r="I307" s="61">
        <v>0</v>
      </c>
      <c r="J307" s="62" t="str">
        <f>IFERROR((E307/I307-1),"")</f>
        <v/>
      </c>
      <c r="K307" s="60">
        <v>0</v>
      </c>
      <c r="L307" s="61">
        <v>0</v>
      </c>
      <c r="M307" s="61">
        <v>0</v>
      </c>
      <c r="N307" s="62">
        <f>M307/$M$7</f>
        <v>0</v>
      </c>
      <c r="O307" s="61">
        <v>8</v>
      </c>
      <c r="P307" s="61">
        <v>8</v>
      </c>
      <c r="Q307" s="61">
        <v>16</v>
      </c>
      <c r="R307" s="62">
        <f>IFERROR((M307/Q307-1),"")</f>
        <v>-1</v>
      </c>
    </row>
    <row r="308" spans="1:18" ht="17.45" customHeight="1" x14ac:dyDescent="0.25">
      <c r="A308" s="197" t="s">
        <v>179</v>
      </c>
      <c r="B308" s="59" t="s">
        <v>254</v>
      </c>
      <c r="C308" s="60">
        <v>0</v>
      </c>
      <c r="D308" s="61">
        <v>0</v>
      </c>
      <c r="E308" s="61">
        <v>0</v>
      </c>
      <c r="F308" s="62">
        <f>E308/$E$7</f>
        <v>0</v>
      </c>
      <c r="G308" s="60">
        <v>0</v>
      </c>
      <c r="H308" s="61">
        <v>0</v>
      </c>
      <c r="I308" s="61">
        <v>0</v>
      </c>
      <c r="J308" s="62" t="str">
        <f>IFERROR((E308/I308-1),"")</f>
        <v/>
      </c>
      <c r="K308" s="60">
        <v>0</v>
      </c>
      <c r="L308" s="61">
        <v>0</v>
      </c>
      <c r="M308" s="61">
        <v>0</v>
      </c>
      <c r="N308" s="62">
        <f>M308/$M$7</f>
        <v>0</v>
      </c>
      <c r="O308" s="61">
        <v>0</v>
      </c>
      <c r="P308" s="61">
        <v>16</v>
      </c>
      <c r="Q308" s="61">
        <v>16</v>
      </c>
      <c r="R308" s="62">
        <f>IFERROR((M308/Q308-1),"")</f>
        <v>-1</v>
      </c>
    </row>
    <row r="309" spans="1:18" ht="17.45" customHeight="1" x14ac:dyDescent="0.25">
      <c r="A309" s="197" t="s">
        <v>420</v>
      </c>
      <c r="B309" s="59" t="s">
        <v>330</v>
      </c>
      <c r="C309" s="60">
        <v>0</v>
      </c>
      <c r="D309" s="61">
        <v>0</v>
      </c>
      <c r="E309" s="61">
        <v>0</v>
      </c>
      <c r="F309" s="62">
        <f>E309/$E$7</f>
        <v>0</v>
      </c>
      <c r="G309" s="60">
        <v>0</v>
      </c>
      <c r="H309" s="61">
        <v>0</v>
      </c>
      <c r="I309" s="61">
        <v>0</v>
      </c>
      <c r="J309" s="62" t="str">
        <f>IFERROR((E309/I309-1),"")</f>
        <v/>
      </c>
      <c r="K309" s="60">
        <v>0</v>
      </c>
      <c r="L309" s="61">
        <v>0</v>
      </c>
      <c r="M309" s="61">
        <v>0</v>
      </c>
      <c r="N309" s="62">
        <f>M309/$M$7</f>
        <v>0</v>
      </c>
      <c r="O309" s="61">
        <v>8</v>
      </c>
      <c r="P309" s="61">
        <v>8</v>
      </c>
      <c r="Q309" s="61">
        <v>16</v>
      </c>
      <c r="R309" s="62">
        <f>IFERROR((M309/Q309-1),"")</f>
        <v>-1</v>
      </c>
    </row>
    <row r="310" spans="1:18" ht="17.45" customHeight="1" x14ac:dyDescent="0.25">
      <c r="A310" s="197" t="s">
        <v>419</v>
      </c>
      <c r="B310" s="59" t="s">
        <v>335</v>
      </c>
      <c r="C310" s="60">
        <v>0</v>
      </c>
      <c r="D310" s="61">
        <v>0</v>
      </c>
      <c r="E310" s="61">
        <v>0</v>
      </c>
      <c r="F310" s="62">
        <f>E310/$E$7</f>
        <v>0</v>
      </c>
      <c r="G310" s="60">
        <v>0</v>
      </c>
      <c r="H310" s="61">
        <v>0</v>
      </c>
      <c r="I310" s="61">
        <v>0</v>
      </c>
      <c r="J310" s="62" t="str">
        <f>IFERROR((E310/I310-1),"")</f>
        <v/>
      </c>
      <c r="K310" s="60">
        <v>0</v>
      </c>
      <c r="L310" s="61">
        <v>0</v>
      </c>
      <c r="M310" s="61">
        <v>0</v>
      </c>
      <c r="N310" s="62">
        <f>M310/$M$7</f>
        <v>0</v>
      </c>
      <c r="O310" s="61">
        <v>5</v>
      </c>
      <c r="P310" s="61">
        <v>9</v>
      </c>
      <c r="Q310" s="61">
        <v>14</v>
      </c>
      <c r="R310" s="62">
        <f>IFERROR((M310/Q310-1),"")</f>
        <v>-1</v>
      </c>
    </row>
    <row r="311" spans="1:18" ht="17.45" customHeight="1" x14ac:dyDescent="0.25">
      <c r="A311" s="197" t="s">
        <v>418</v>
      </c>
      <c r="B311" s="59" t="s">
        <v>331</v>
      </c>
      <c r="C311" s="60">
        <v>0</v>
      </c>
      <c r="D311" s="61">
        <v>0</v>
      </c>
      <c r="E311" s="61">
        <v>0</v>
      </c>
      <c r="F311" s="62">
        <f>E311/$E$7</f>
        <v>0</v>
      </c>
      <c r="G311" s="60">
        <v>0</v>
      </c>
      <c r="H311" s="61">
        <v>0</v>
      </c>
      <c r="I311" s="61">
        <v>0</v>
      </c>
      <c r="J311" s="62" t="str">
        <f>IFERROR((E311/I311-1),"")</f>
        <v/>
      </c>
      <c r="K311" s="60">
        <v>0</v>
      </c>
      <c r="L311" s="61">
        <v>0</v>
      </c>
      <c r="M311" s="61">
        <v>0</v>
      </c>
      <c r="N311" s="62">
        <f>M311/$M$7</f>
        <v>0</v>
      </c>
      <c r="O311" s="61">
        <v>7</v>
      </c>
      <c r="P311" s="61">
        <v>7</v>
      </c>
      <c r="Q311" s="61">
        <v>14</v>
      </c>
      <c r="R311" s="62">
        <f>IFERROR((M311/Q311-1),"")</f>
        <v>-1</v>
      </c>
    </row>
    <row r="312" spans="1:18" ht="17.45" customHeight="1" x14ac:dyDescent="0.25">
      <c r="A312" s="197" t="s">
        <v>197</v>
      </c>
      <c r="B312" s="59" t="s">
        <v>339</v>
      </c>
      <c r="C312" s="60">
        <v>0</v>
      </c>
      <c r="D312" s="61">
        <v>0</v>
      </c>
      <c r="E312" s="61">
        <v>0</v>
      </c>
      <c r="F312" s="62">
        <f>E312/$E$7</f>
        <v>0</v>
      </c>
      <c r="G312" s="60">
        <v>0</v>
      </c>
      <c r="H312" s="61">
        <v>0</v>
      </c>
      <c r="I312" s="61">
        <v>0</v>
      </c>
      <c r="J312" s="62" t="str">
        <f>IFERROR((E312/I312-1),"")</f>
        <v/>
      </c>
      <c r="K312" s="60">
        <v>0</v>
      </c>
      <c r="L312" s="61">
        <v>0</v>
      </c>
      <c r="M312" s="61">
        <v>0</v>
      </c>
      <c r="N312" s="62">
        <f>M312/$M$7</f>
        <v>0</v>
      </c>
      <c r="O312" s="61">
        <v>7</v>
      </c>
      <c r="P312" s="61">
        <v>7</v>
      </c>
      <c r="Q312" s="61">
        <v>14</v>
      </c>
      <c r="R312" s="62">
        <f>IFERROR((M312/Q312-1),"")</f>
        <v>-1</v>
      </c>
    </row>
    <row r="313" spans="1:18" ht="17.45" customHeight="1" x14ac:dyDescent="0.25">
      <c r="A313" s="197" t="s">
        <v>417</v>
      </c>
      <c r="B313" s="59" t="s">
        <v>416</v>
      </c>
      <c r="C313" s="60">
        <v>0</v>
      </c>
      <c r="D313" s="61">
        <v>0</v>
      </c>
      <c r="E313" s="61">
        <v>0</v>
      </c>
      <c r="F313" s="62">
        <f>E313/$E$7</f>
        <v>0</v>
      </c>
      <c r="G313" s="60">
        <v>0</v>
      </c>
      <c r="H313" s="61">
        <v>0</v>
      </c>
      <c r="I313" s="61">
        <v>0</v>
      </c>
      <c r="J313" s="62" t="str">
        <f>IFERROR((E313/I313-1),"")</f>
        <v/>
      </c>
      <c r="K313" s="60">
        <v>0</v>
      </c>
      <c r="L313" s="61">
        <v>0</v>
      </c>
      <c r="M313" s="61">
        <v>0</v>
      </c>
      <c r="N313" s="62">
        <f>M313/$M$7</f>
        <v>0</v>
      </c>
      <c r="O313" s="61">
        <v>7</v>
      </c>
      <c r="P313" s="61">
        <v>7</v>
      </c>
      <c r="Q313" s="61">
        <v>14</v>
      </c>
      <c r="R313" s="62">
        <f>IFERROR((M313/Q313-1),"")</f>
        <v>-1</v>
      </c>
    </row>
    <row r="314" spans="1:18" ht="17.45" customHeight="1" x14ac:dyDescent="0.25">
      <c r="A314" s="197" t="s">
        <v>415</v>
      </c>
      <c r="B314" s="59" t="s">
        <v>359</v>
      </c>
      <c r="C314" s="60">
        <v>0</v>
      </c>
      <c r="D314" s="61">
        <v>0</v>
      </c>
      <c r="E314" s="61">
        <v>0</v>
      </c>
      <c r="F314" s="62">
        <f>E314/$E$7</f>
        <v>0</v>
      </c>
      <c r="G314" s="60">
        <v>0</v>
      </c>
      <c r="H314" s="61">
        <v>0</v>
      </c>
      <c r="I314" s="61">
        <v>0</v>
      </c>
      <c r="J314" s="62" t="str">
        <f>IFERROR((E314/I314-1),"")</f>
        <v/>
      </c>
      <c r="K314" s="60">
        <v>0</v>
      </c>
      <c r="L314" s="61">
        <v>0</v>
      </c>
      <c r="M314" s="61">
        <v>0</v>
      </c>
      <c r="N314" s="62">
        <f>M314/$M$7</f>
        <v>0</v>
      </c>
      <c r="O314" s="61">
        <v>6</v>
      </c>
      <c r="P314" s="61">
        <v>8</v>
      </c>
      <c r="Q314" s="61">
        <v>14</v>
      </c>
      <c r="R314" s="62">
        <f>IFERROR((M314/Q314-1),"")</f>
        <v>-1</v>
      </c>
    </row>
    <row r="315" spans="1:18" ht="17.45" customHeight="1" x14ac:dyDescent="0.25">
      <c r="A315" s="197" t="s">
        <v>414</v>
      </c>
      <c r="B315" s="59" t="s">
        <v>332</v>
      </c>
      <c r="C315" s="60">
        <v>0</v>
      </c>
      <c r="D315" s="61">
        <v>0</v>
      </c>
      <c r="E315" s="61">
        <v>0</v>
      </c>
      <c r="F315" s="62">
        <f>E315/$E$7</f>
        <v>0</v>
      </c>
      <c r="G315" s="60">
        <v>0</v>
      </c>
      <c r="H315" s="61">
        <v>0</v>
      </c>
      <c r="I315" s="61">
        <v>0</v>
      </c>
      <c r="J315" s="62" t="str">
        <f>IFERROR((E315/I315-1),"")</f>
        <v/>
      </c>
      <c r="K315" s="60">
        <v>0</v>
      </c>
      <c r="L315" s="61">
        <v>0</v>
      </c>
      <c r="M315" s="61">
        <v>0</v>
      </c>
      <c r="N315" s="62">
        <f>M315/$M$7</f>
        <v>0</v>
      </c>
      <c r="O315" s="61">
        <v>7</v>
      </c>
      <c r="P315" s="61">
        <v>6</v>
      </c>
      <c r="Q315" s="61">
        <v>13</v>
      </c>
      <c r="R315" s="62">
        <f>IFERROR((M315/Q315-1),"")</f>
        <v>-1</v>
      </c>
    </row>
    <row r="316" spans="1:18" ht="17.45" customHeight="1" x14ac:dyDescent="0.25">
      <c r="A316" s="197" t="s">
        <v>333</v>
      </c>
      <c r="B316" s="59" t="s">
        <v>333</v>
      </c>
      <c r="C316" s="60">
        <v>0</v>
      </c>
      <c r="D316" s="61">
        <v>0</v>
      </c>
      <c r="E316" s="61">
        <v>0</v>
      </c>
      <c r="F316" s="62">
        <f>E316/$E$7</f>
        <v>0</v>
      </c>
      <c r="G316" s="60">
        <v>0</v>
      </c>
      <c r="H316" s="61">
        <v>0</v>
      </c>
      <c r="I316" s="61">
        <v>0</v>
      </c>
      <c r="J316" s="62" t="str">
        <f>IFERROR((E316/I316-1),"")</f>
        <v/>
      </c>
      <c r="K316" s="60">
        <v>0</v>
      </c>
      <c r="L316" s="61">
        <v>0</v>
      </c>
      <c r="M316" s="61">
        <v>0</v>
      </c>
      <c r="N316" s="62">
        <f>M316/$M$7</f>
        <v>0</v>
      </c>
      <c r="O316" s="61">
        <v>8</v>
      </c>
      <c r="P316" s="61">
        <v>5</v>
      </c>
      <c r="Q316" s="61">
        <v>13</v>
      </c>
      <c r="R316" s="62">
        <f>IFERROR((M316/Q316-1),"")</f>
        <v>-1</v>
      </c>
    </row>
    <row r="317" spans="1:18" ht="17.45" customHeight="1" x14ac:dyDescent="0.25">
      <c r="A317" s="197" t="s">
        <v>413</v>
      </c>
      <c r="B317" s="59" t="s">
        <v>342</v>
      </c>
      <c r="C317" s="60">
        <v>0</v>
      </c>
      <c r="D317" s="61">
        <v>0</v>
      </c>
      <c r="E317" s="61">
        <v>0</v>
      </c>
      <c r="F317" s="62">
        <f>E317/$E$7</f>
        <v>0</v>
      </c>
      <c r="G317" s="60">
        <v>0</v>
      </c>
      <c r="H317" s="61">
        <v>0</v>
      </c>
      <c r="I317" s="61">
        <v>0</v>
      </c>
      <c r="J317" s="62" t="str">
        <f>IFERROR((E317/I317-1),"")</f>
        <v/>
      </c>
      <c r="K317" s="60">
        <v>0</v>
      </c>
      <c r="L317" s="61">
        <v>0</v>
      </c>
      <c r="M317" s="61">
        <v>0</v>
      </c>
      <c r="N317" s="62">
        <f>M317/$M$7</f>
        <v>0</v>
      </c>
      <c r="O317" s="61">
        <v>6</v>
      </c>
      <c r="P317" s="61">
        <v>6</v>
      </c>
      <c r="Q317" s="61">
        <v>12</v>
      </c>
      <c r="R317" s="62">
        <f>IFERROR((M317/Q317-1),"")</f>
        <v>-1</v>
      </c>
    </row>
    <row r="318" spans="1:18" ht="17.45" customHeight="1" x14ac:dyDescent="0.25">
      <c r="A318" s="197" t="s">
        <v>212</v>
      </c>
      <c r="B318" s="59" t="s">
        <v>334</v>
      </c>
      <c r="C318" s="60">
        <v>0</v>
      </c>
      <c r="D318" s="61">
        <v>0</v>
      </c>
      <c r="E318" s="61">
        <v>0</v>
      </c>
      <c r="F318" s="62">
        <f>E318/$E$7</f>
        <v>0</v>
      </c>
      <c r="G318" s="60">
        <v>0</v>
      </c>
      <c r="H318" s="61">
        <v>0</v>
      </c>
      <c r="I318" s="61">
        <v>0</v>
      </c>
      <c r="J318" s="62" t="str">
        <f>IFERROR((E318/I318-1),"")</f>
        <v/>
      </c>
      <c r="K318" s="60">
        <v>0</v>
      </c>
      <c r="L318" s="61">
        <v>0</v>
      </c>
      <c r="M318" s="61">
        <v>0</v>
      </c>
      <c r="N318" s="62">
        <f>M318/$M$7</f>
        <v>0</v>
      </c>
      <c r="O318" s="61">
        <v>6</v>
      </c>
      <c r="P318" s="61">
        <v>6</v>
      </c>
      <c r="Q318" s="61">
        <v>12</v>
      </c>
      <c r="R318" s="62">
        <f>IFERROR((M318/Q318-1),"")</f>
        <v>-1</v>
      </c>
    </row>
    <row r="319" spans="1:18" ht="17.45" customHeight="1" x14ac:dyDescent="0.25">
      <c r="A319" s="197" t="s">
        <v>412</v>
      </c>
      <c r="B319" s="59" t="s">
        <v>371</v>
      </c>
      <c r="C319" s="60">
        <v>0</v>
      </c>
      <c r="D319" s="61">
        <v>0</v>
      </c>
      <c r="E319" s="61">
        <v>0</v>
      </c>
      <c r="F319" s="62">
        <f>E319/$E$7</f>
        <v>0</v>
      </c>
      <c r="G319" s="60">
        <v>0</v>
      </c>
      <c r="H319" s="61">
        <v>0</v>
      </c>
      <c r="I319" s="61">
        <v>0</v>
      </c>
      <c r="J319" s="62" t="str">
        <f>IFERROR((E319/I319-1),"")</f>
        <v/>
      </c>
      <c r="K319" s="60">
        <v>0</v>
      </c>
      <c r="L319" s="61">
        <v>0</v>
      </c>
      <c r="M319" s="61">
        <v>0</v>
      </c>
      <c r="N319" s="62">
        <f>M319/$M$7</f>
        <v>0</v>
      </c>
      <c r="O319" s="61">
        <v>6</v>
      </c>
      <c r="P319" s="61">
        <v>6</v>
      </c>
      <c r="Q319" s="61">
        <v>12</v>
      </c>
      <c r="R319" s="62">
        <f>IFERROR((M319/Q319-1),"")</f>
        <v>-1</v>
      </c>
    </row>
    <row r="320" spans="1:18" ht="17.45" customHeight="1" x14ac:dyDescent="0.25">
      <c r="A320" s="197" t="s">
        <v>226</v>
      </c>
      <c r="B320" s="59" t="s">
        <v>226</v>
      </c>
      <c r="C320" s="60">
        <v>0</v>
      </c>
      <c r="D320" s="61">
        <v>0</v>
      </c>
      <c r="E320" s="61">
        <v>0</v>
      </c>
      <c r="F320" s="62">
        <f>E320/$E$7</f>
        <v>0</v>
      </c>
      <c r="G320" s="60">
        <v>0</v>
      </c>
      <c r="H320" s="61">
        <v>0</v>
      </c>
      <c r="I320" s="61">
        <v>0</v>
      </c>
      <c r="J320" s="62" t="str">
        <f>IFERROR((E320/I320-1),"")</f>
        <v/>
      </c>
      <c r="K320" s="60">
        <v>0</v>
      </c>
      <c r="L320" s="61">
        <v>0</v>
      </c>
      <c r="M320" s="61">
        <v>0</v>
      </c>
      <c r="N320" s="62">
        <f>M320/$M$7</f>
        <v>0</v>
      </c>
      <c r="O320" s="61">
        <v>6</v>
      </c>
      <c r="P320" s="61">
        <v>6</v>
      </c>
      <c r="Q320" s="61">
        <v>12</v>
      </c>
      <c r="R320" s="62">
        <f>IFERROR((M320/Q320-1),"")</f>
        <v>-1</v>
      </c>
    </row>
    <row r="321" spans="1:18" ht="17.45" customHeight="1" x14ac:dyDescent="0.25">
      <c r="A321" s="197" t="s">
        <v>215</v>
      </c>
      <c r="B321" s="59" t="s">
        <v>369</v>
      </c>
      <c r="C321" s="60">
        <v>0</v>
      </c>
      <c r="D321" s="61">
        <v>0</v>
      </c>
      <c r="E321" s="61">
        <v>0</v>
      </c>
      <c r="F321" s="62">
        <f>E321/$E$7</f>
        <v>0</v>
      </c>
      <c r="G321" s="60">
        <v>0</v>
      </c>
      <c r="H321" s="61">
        <v>0</v>
      </c>
      <c r="I321" s="61">
        <v>0</v>
      </c>
      <c r="J321" s="62" t="str">
        <f>IFERROR((E321/I321-1),"")</f>
        <v/>
      </c>
      <c r="K321" s="60">
        <v>0</v>
      </c>
      <c r="L321" s="61">
        <v>0</v>
      </c>
      <c r="M321" s="61">
        <v>0</v>
      </c>
      <c r="N321" s="62">
        <f>M321/$M$7</f>
        <v>0</v>
      </c>
      <c r="O321" s="61">
        <v>6</v>
      </c>
      <c r="P321" s="61">
        <v>6</v>
      </c>
      <c r="Q321" s="61">
        <v>12</v>
      </c>
      <c r="R321" s="62">
        <f>IFERROR((M321/Q321-1),"")</f>
        <v>-1</v>
      </c>
    </row>
    <row r="322" spans="1:18" ht="17.45" customHeight="1" x14ac:dyDescent="0.25">
      <c r="A322" s="197" t="s">
        <v>82</v>
      </c>
      <c r="B322" s="59" t="s">
        <v>336</v>
      </c>
      <c r="C322" s="60">
        <v>0</v>
      </c>
      <c r="D322" s="61">
        <v>0</v>
      </c>
      <c r="E322" s="61">
        <v>0</v>
      </c>
      <c r="F322" s="62">
        <f>E322/$E$7</f>
        <v>0</v>
      </c>
      <c r="G322" s="60">
        <v>0</v>
      </c>
      <c r="H322" s="61">
        <v>0</v>
      </c>
      <c r="I322" s="61">
        <v>0</v>
      </c>
      <c r="J322" s="62" t="str">
        <f>IFERROR((E322/I322-1),"")</f>
        <v/>
      </c>
      <c r="K322" s="60">
        <v>0</v>
      </c>
      <c r="L322" s="61">
        <v>0</v>
      </c>
      <c r="M322" s="61">
        <v>0</v>
      </c>
      <c r="N322" s="62">
        <f>M322/$M$7</f>
        <v>0</v>
      </c>
      <c r="O322" s="61">
        <v>8</v>
      </c>
      <c r="P322" s="61">
        <v>3</v>
      </c>
      <c r="Q322" s="61">
        <v>11</v>
      </c>
      <c r="R322" s="62">
        <f>IFERROR((M322/Q322-1),"")</f>
        <v>-1</v>
      </c>
    </row>
    <row r="323" spans="1:18" ht="17.45" customHeight="1" x14ac:dyDescent="0.25">
      <c r="A323" s="197" t="s">
        <v>394</v>
      </c>
      <c r="B323" s="59" t="s">
        <v>260</v>
      </c>
      <c r="C323" s="60">
        <v>0</v>
      </c>
      <c r="D323" s="61">
        <v>0</v>
      </c>
      <c r="E323" s="61">
        <v>0</v>
      </c>
      <c r="F323" s="62">
        <f>E323/$E$7</f>
        <v>0</v>
      </c>
      <c r="G323" s="60">
        <v>0</v>
      </c>
      <c r="H323" s="61">
        <v>0</v>
      </c>
      <c r="I323" s="61">
        <v>0</v>
      </c>
      <c r="J323" s="62" t="str">
        <f>IFERROR((E323/I323-1),"")</f>
        <v/>
      </c>
      <c r="K323" s="60">
        <v>0</v>
      </c>
      <c r="L323" s="61">
        <v>0</v>
      </c>
      <c r="M323" s="61">
        <v>0</v>
      </c>
      <c r="N323" s="62">
        <f>M323/$M$7</f>
        <v>0</v>
      </c>
      <c r="O323" s="61">
        <v>5</v>
      </c>
      <c r="P323" s="61">
        <v>5</v>
      </c>
      <c r="Q323" s="61">
        <v>10</v>
      </c>
      <c r="R323" s="62">
        <f>IFERROR((M323/Q323-1),"")</f>
        <v>-1</v>
      </c>
    </row>
    <row r="324" spans="1:18" ht="17.45" customHeight="1" x14ac:dyDescent="0.25">
      <c r="A324" s="197" t="s">
        <v>411</v>
      </c>
      <c r="B324" s="59" t="s">
        <v>410</v>
      </c>
      <c r="C324" s="60">
        <v>0</v>
      </c>
      <c r="D324" s="61">
        <v>0</v>
      </c>
      <c r="E324" s="61">
        <v>0</v>
      </c>
      <c r="F324" s="62">
        <f>E324/$E$7</f>
        <v>0</v>
      </c>
      <c r="G324" s="60">
        <v>0</v>
      </c>
      <c r="H324" s="61">
        <v>0</v>
      </c>
      <c r="I324" s="61">
        <v>0</v>
      </c>
      <c r="J324" s="62" t="str">
        <f>IFERROR((E324/I324-1),"")</f>
        <v/>
      </c>
      <c r="K324" s="60">
        <v>0</v>
      </c>
      <c r="L324" s="61">
        <v>0</v>
      </c>
      <c r="M324" s="61">
        <v>0</v>
      </c>
      <c r="N324" s="62">
        <f>M324/$M$7</f>
        <v>0</v>
      </c>
      <c r="O324" s="61">
        <v>9</v>
      </c>
      <c r="P324" s="61">
        <v>0</v>
      </c>
      <c r="Q324" s="61">
        <v>9</v>
      </c>
      <c r="R324" s="62">
        <f>IFERROR((M324/Q324-1),"")</f>
        <v>-1</v>
      </c>
    </row>
    <row r="325" spans="1:18" ht="17.45" customHeight="1" x14ac:dyDescent="0.25">
      <c r="A325" s="197" t="s">
        <v>73</v>
      </c>
      <c r="B325" s="59" t="s">
        <v>353</v>
      </c>
      <c r="C325" s="60">
        <v>0</v>
      </c>
      <c r="D325" s="61">
        <v>0</v>
      </c>
      <c r="E325" s="61">
        <v>0</v>
      </c>
      <c r="F325" s="62">
        <f>E325/$E$7</f>
        <v>0</v>
      </c>
      <c r="G325" s="60">
        <v>0</v>
      </c>
      <c r="H325" s="61">
        <v>0</v>
      </c>
      <c r="I325" s="61">
        <v>0</v>
      </c>
      <c r="J325" s="62" t="str">
        <f>IFERROR((E325/I325-1),"")</f>
        <v/>
      </c>
      <c r="K325" s="60">
        <v>0</v>
      </c>
      <c r="L325" s="61">
        <v>0</v>
      </c>
      <c r="M325" s="61">
        <v>0</v>
      </c>
      <c r="N325" s="62">
        <f>M325/$M$7</f>
        <v>0</v>
      </c>
      <c r="O325" s="61">
        <v>3</v>
      </c>
      <c r="P325" s="61">
        <v>6</v>
      </c>
      <c r="Q325" s="61">
        <v>9</v>
      </c>
      <c r="R325" s="62">
        <f>IFERROR((M325/Q325-1),"")</f>
        <v>-1</v>
      </c>
    </row>
    <row r="326" spans="1:18" ht="17.45" customHeight="1" x14ac:dyDescent="0.25">
      <c r="A326" s="197" t="s">
        <v>394</v>
      </c>
      <c r="B326" s="59" t="s">
        <v>140</v>
      </c>
      <c r="C326" s="60">
        <v>0</v>
      </c>
      <c r="D326" s="61">
        <v>0</v>
      </c>
      <c r="E326" s="61">
        <v>0</v>
      </c>
      <c r="F326" s="62">
        <f>E326/$E$7</f>
        <v>0</v>
      </c>
      <c r="G326" s="60">
        <v>0</v>
      </c>
      <c r="H326" s="61">
        <v>0</v>
      </c>
      <c r="I326" s="61">
        <v>0</v>
      </c>
      <c r="J326" s="62" t="str">
        <f>IFERROR((E326/I326-1),"")</f>
        <v/>
      </c>
      <c r="K326" s="60">
        <v>0</v>
      </c>
      <c r="L326" s="61">
        <v>0</v>
      </c>
      <c r="M326" s="61">
        <v>0</v>
      </c>
      <c r="N326" s="62">
        <f>M326/$M$7</f>
        <v>0</v>
      </c>
      <c r="O326" s="61">
        <v>3</v>
      </c>
      <c r="P326" s="61">
        <v>6</v>
      </c>
      <c r="Q326" s="61">
        <v>9</v>
      </c>
      <c r="R326" s="62">
        <f>IFERROR((M326/Q326-1),"")</f>
        <v>-1</v>
      </c>
    </row>
    <row r="327" spans="1:18" ht="17.45" customHeight="1" x14ac:dyDescent="0.25">
      <c r="A327" s="197" t="s">
        <v>409</v>
      </c>
      <c r="B327" s="59" t="s">
        <v>364</v>
      </c>
      <c r="C327" s="60">
        <v>0</v>
      </c>
      <c r="D327" s="61">
        <v>0</v>
      </c>
      <c r="E327" s="61">
        <v>0</v>
      </c>
      <c r="F327" s="62">
        <f>E327/$E$7</f>
        <v>0</v>
      </c>
      <c r="G327" s="60">
        <v>4</v>
      </c>
      <c r="H327" s="61">
        <v>4</v>
      </c>
      <c r="I327" s="61">
        <v>8</v>
      </c>
      <c r="J327" s="62">
        <f>IFERROR((E327/I327-1),"")</f>
        <v>-1</v>
      </c>
      <c r="K327" s="60">
        <v>0</v>
      </c>
      <c r="L327" s="61">
        <v>0</v>
      </c>
      <c r="M327" s="61">
        <v>0</v>
      </c>
      <c r="N327" s="62">
        <f>M327/$M$7</f>
        <v>0</v>
      </c>
      <c r="O327" s="61">
        <v>4</v>
      </c>
      <c r="P327" s="61">
        <v>4</v>
      </c>
      <c r="Q327" s="61">
        <v>8</v>
      </c>
      <c r="R327" s="62">
        <f>IFERROR((M327/Q327-1),"")</f>
        <v>-1</v>
      </c>
    </row>
    <row r="328" spans="1:18" ht="17.45" customHeight="1" x14ac:dyDescent="0.25">
      <c r="A328" s="197" t="s">
        <v>408</v>
      </c>
      <c r="B328" s="59" t="s">
        <v>340</v>
      </c>
      <c r="C328" s="60">
        <v>0</v>
      </c>
      <c r="D328" s="61">
        <v>0</v>
      </c>
      <c r="E328" s="61">
        <v>0</v>
      </c>
      <c r="F328" s="62">
        <f>E328/$E$7</f>
        <v>0</v>
      </c>
      <c r="G328" s="60">
        <v>0</v>
      </c>
      <c r="H328" s="61">
        <v>0</v>
      </c>
      <c r="I328" s="61">
        <v>0</v>
      </c>
      <c r="J328" s="62" t="str">
        <f>IFERROR((E328/I328-1),"")</f>
        <v/>
      </c>
      <c r="K328" s="60">
        <v>0</v>
      </c>
      <c r="L328" s="61">
        <v>0</v>
      </c>
      <c r="M328" s="61">
        <v>0</v>
      </c>
      <c r="N328" s="62">
        <f>M328/$M$7</f>
        <v>0</v>
      </c>
      <c r="O328" s="61">
        <v>4</v>
      </c>
      <c r="P328" s="61">
        <v>4</v>
      </c>
      <c r="Q328" s="61">
        <v>8</v>
      </c>
      <c r="R328" s="62">
        <f>IFERROR((M328/Q328-1),"")</f>
        <v>-1</v>
      </c>
    </row>
    <row r="329" spans="1:18" ht="17.45" customHeight="1" x14ac:dyDescent="0.25">
      <c r="A329" s="197" t="s">
        <v>407</v>
      </c>
      <c r="B329" s="59" t="s">
        <v>341</v>
      </c>
      <c r="C329" s="60">
        <v>0</v>
      </c>
      <c r="D329" s="61">
        <v>0</v>
      </c>
      <c r="E329" s="61">
        <v>0</v>
      </c>
      <c r="F329" s="62">
        <f>E329/$E$7</f>
        <v>0</v>
      </c>
      <c r="G329" s="60">
        <v>0</v>
      </c>
      <c r="H329" s="61">
        <v>0</v>
      </c>
      <c r="I329" s="61">
        <v>0</v>
      </c>
      <c r="J329" s="62" t="str">
        <f>IFERROR((E329/I329-1),"")</f>
        <v/>
      </c>
      <c r="K329" s="60">
        <v>0</v>
      </c>
      <c r="L329" s="61">
        <v>0</v>
      </c>
      <c r="M329" s="61">
        <v>0</v>
      </c>
      <c r="N329" s="62">
        <f>M329/$M$7</f>
        <v>0</v>
      </c>
      <c r="O329" s="61">
        <v>4</v>
      </c>
      <c r="P329" s="61">
        <v>4</v>
      </c>
      <c r="Q329" s="61">
        <v>8</v>
      </c>
      <c r="R329" s="62">
        <f>IFERROR((M329/Q329-1),"")</f>
        <v>-1</v>
      </c>
    </row>
    <row r="330" spans="1:18" ht="17.45" customHeight="1" x14ac:dyDescent="0.25">
      <c r="A330" s="197" t="s">
        <v>255</v>
      </c>
      <c r="B330" s="59" t="s">
        <v>343</v>
      </c>
      <c r="C330" s="60">
        <v>0</v>
      </c>
      <c r="D330" s="61">
        <v>0</v>
      </c>
      <c r="E330" s="61">
        <v>0</v>
      </c>
      <c r="F330" s="62">
        <f>E330/$E$7</f>
        <v>0</v>
      </c>
      <c r="G330" s="60">
        <v>0</v>
      </c>
      <c r="H330" s="61">
        <v>0</v>
      </c>
      <c r="I330" s="61">
        <v>0</v>
      </c>
      <c r="J330" s="62" t="str">
        <f>IFERROR((E330/I330-1),"")</f>
        <v/>
      </c>
      <c r="K330" s="60">
        <v>0</v>
      </c>
      <c r="L330" s="61">
        <v>0</v>
      </c>
      <c r="M330" s="61">
        <v>0</v>
      </c>
      <c r="N330" s="62">
        <f>M330/$M$7</f>
        <v>0</v>
      </c>
      <c r="O330" s="61">
        <v>3</v>
      </c>
      <c r="P330" s="61">
        <v>3</v>
      </c>
      <c r="Q330" s="61">
        <v>6</v>
      </c>
      <c r="R330" s="62">
        <f>IFERROR((M330/Q330-1),"")</f>
        <v>-1</v>
      </c>
    </row>
    <row r="331" spans="1:18" ht="17.45" customHeight="1" x14ac:dyDescent="0.25">
      <c r="A331" s="197" t="s">
        <v>406</v>
      </c>
      <c r="B331" s="59" t="s">
        <v>344</v>
      </c>
      <c r="C331" s="60">
        <v>0</v>
      </c>
      <c r="D331" s="61">
        <v>0</v>
      </c>
      <c r="E331" s="61">
        <v>0</v>
      </c>
      <c r="F331" s="62">
        <f>E331/$E$7</f>
        <v>0</v>
      </c>
      <c r="G331" s="60">
        <v>0</v>
      </c>
      <c r="H331" s="61">
        <v>0</v>
      </c>
      <c r="I331" s="61">
        <v>0</v>
      </c>
      <c r="J331" s="62" t="str">
        <f>IFERROR((E331/I331-1),"")</f>
        <v/>
      </c>
      <c r="K331" s="60">
        <v>0</v>
      </c>
      <c r="L331" s="61">
        <v>0</v>
      </c>
      <c r="M331" s="61">
        <v>0</v>
      </c>
      <c r="N331" s="62">
        <f>M331/$M$7</f>
        <v>0</v>
      </c>
      <c r="O331" s="61">
        <v>1</v>
      </c>
      <c r="P331" s="61">
        <v>5</v>
      </c>
      <c r="Q331" s="61">
        <v>6</v>
      </c>
      <c r="R331" s="62">
        <f>IFERROR((M331/Q331-1),"")</f>
        <v>-1</v>
      </c>
    </row>
    <row r="332" spans="1:18" ht="17.45" customHeight="1" x14ac:dyDescent="0.25">
      <c r="A332" s="197" t="s">
        <v>134</v>
      </c>
      <c r="B332" s="59" t="s">
        <v>391</v>
      </c>
      <c r="C332" s="60">
        <v>0</v>
      </c>
      <c r="D332" s="61">
        <v>0</v>
      </c>
      <c r="E332" s="61">
        <v>0</v>
      </c>
      <c r="F332" s="62">
        <f>E332/$E$7</f>
        <v>0</v>
      </c>
      <c r="G332" s="60">
        <v>3</v>
      </c>
      <c r="H332" s="61">
        <v>3</v>
      </c>
      <c r="I332" s="61">
        <v>6</v>
      </c>
      <c r="J332" s="62">
        <f>IFERROR((E332/I332-1),"")</f>
        <v>-1</v>
      </c>
      <c r="K332" s="60">
        <v>0</v>
      </c>
      <c r="L332" s="61">
        <v>0</v>
      </c>
      <c r="M332" s="61">
        <v>0</v>
      </c>
      <c r="N332" s="62">
        <f>M332/$M$7</f>
        <v>0</v>
      </c>
      <c r="O332" s="61">
        <v>3</v>
      </c>
      <c r="P332" s="61">
        <v>3</v>
      </c>
      <c r="Q332" s="61">
        <v>6</v>
      </c>
      <c r="R332" s="62">
        <f>IFERROR((M332/Q332-1),"")</f>
        <v>-1</v>
      </c>
    </row>
    <row r="333" spans="1:18" ht="17.45" customHeight="1" x14ac:dyDescent="0.25">
      <c r="A333" s="197" t="s">
        <v>405</v>
      </c>
      <c r="B333" s="59" t="s">
        <v>404</v>
      </c>
      <c r="C333" s="60">
        <v>0</v>
      </c>
      <c r="D333" s="61">
        <v>0</v>
      </c>
      <c r="E333" s="61">
        <v>0</v>
      </c>
      <c r="F333" s="62">
        <f>E333/$E$7</f>
        <v>0</v>
      </c>
      <c r="G333" s="60">
        <v>0</v>
      </c>
      <c r="H333" s="61">
        <v>0</v>
      </c>
      <c r="I333" s="61">
        <v>0</v>
      </c>
      <c r="J333" s="62" t="str">
        <f>IFERROR((E333/I333-1),"")</f>
        <v/>
      </c>
      <c r="K333" s="60">
        <v>0</v>
      </c>
      <c r="L333" s="61">
        <v>0</v>
      </c>
      <c r="M333" s="61">
        <v>0</v>
      </c>
      <c r="N333" s="62">
        <f>M333/$M$7</f>
        <v>0</v>
      </c>
      <c r="O333" s="61">
        <v>0</v>
      </c>
      <c r="P333" s="61">
        <v>5</v>
      </c>
      <c r="Q333" s="61">
        <v>5</v>
      </c>
      <c r="R333" s="62">
        <f>IFERROR((M333/Q333-1),"")</f>
        <v>-1</v>
      </c>
    </row>
    <row r="334" spans="1:18" ht="17.45" customHeight="1" x14ac:dyDescent="0.25">
      <c r="A334" s="197" t="s">
        <v>197</v>
      </c>
      <c r="B334" s="59" t="s">
        <v>346</v>
      </c>
      <c r="C334" s="60">
        <v>0</v>
      </c>
      <c r="D334" s="61">
        <v>0</v>
      </c>
      <c r="E334" s="61">
        <v>0</v>
      </c>
      <c r="F334" s="62">
        <f>E334/$E$7</f>
        <v>0</v>
      </c>
      <c r="G334" s="60">
        <v>0</v>
      </c>
      <c r="H334" s="61">
        <v>0</v>
      </c>
      <c r="I334" s="61">
        <v>0</v>
      </c>
      <c r="J334" s="62" t="str">
        <f>IFERROR((E334/I334-1),"")</f>
        <v/>
      </c>
      <c r="K334" s="60">
        <v>0</v>
      </c>
      <c r="L334" s="61">
        <v>0</v>
      </c>
      <c r="M334" s="61">
        <v>0</v>
      </c>
      <c r="N334" s="62">
        <f>M334/$M$7</f>
        <v>0</v>
      </c>
      <c r="O334" s="61">
        <v>1</v>
      </c>
      <c r="P334" s="61">
        <v>4</v>
      </c>
      <c r="Q334" s="61">
        <v>5</v>
      </c>
      <c r="R334" s="62">
        <f>IFERROR((M334/Q334-1),"")</f>
        <v>-1</v>
      </c>
    </row>
    <row r="335" spans="1:18" ht="17.45" customHeight="1" x14ac:dyDescent="0.25">
      <c r="A335" s="197" t="s">
        <v>212</v>
      </c>
      <c r="B335" s="59" t="s">
        <v>347</v>
      </c>
      <c r="C335" s="60">
        <v>0</v>
      </c>
      <c r="D335" s="61">
        <v>0</v>
      </c>
      <c r="E335" s="61">
        <v>0</v>
      </c>
      <c r="F335" s="62">
        <f>E335/$E$7</f>
        <v>0</v>
      </c>
      <c r="G335" s="60">
        <v>0</v>
      </c>
      <c r="H335" s="61">
        <v>0</v>
      </c>
      <c r="I335" s="61">
        <v>0</v>
      </c>
      <c r="J335" s="62" t="str">
        <f>IFERROR((E335/I335-1),"")</f>
        <v/>
      </c>
      <c r="K335" s="60">
        <v>0</v>
      </c>
      <c r="L335" s="61">
        <v>0</v>
      </c>
      <c r="M335" s="61">
        <v>0</v>
      </c>
      <c r="N335" s="62">
        <f>M335/$M$7</f>
        <v>0</v>
      </c>
      <c r="O335" s="61">
        <v>0</v>
      </c>
      <c r="P335" s="61">
        <v>5</v>
      </c>
      <c r="Q335" s="61">
        <v>5</v>
      </c>
      <c r="R335" s="62">
        <f>IFERROR((M335/Q335-1),"")</f>
        <v>-1</v>
      </c>
    </row>
    <row r="336" spans="1:18" ht="17.45" customHeight="1" x14ac:dyDescent="0.25">
      <c r="A336" s="197" t="s">
        <v>212</v>
      </c>
      <c r="B336" s="59" t="s">
        <v>348</v>
      </c>
      <c r="C336" s="60">
        <v>0</v>
      </c>
      <c r="D336" s="61">
        <v>0</v>
      </c>
      <c r="E336" s="61">
        <v>0</v>
      </c>
      <c r="F336" s="62">
        <f>E336/$E$7</f>
        <v>0</v>
      </c>
      <c r="G336" s="60">
        <v>0</v>
      </c>
      <c r="H336" s="61">
        <v>0</v>
      </c>
      <c r="I336" s="61">
        <v>0</v>
      </c>
      <c r="J336" s="62" t="str">
        <f>IFERROR((E336/I336-1),"")</f>
        <v/>
      </c>
      <c r="K336" s="60">
        <v>0</v>
      </c>
      <c r="L336" s="61">
        <v>0</v>
      </c>
      <c r="M336" s="61">
        <v>0</v>
      </c>
      <c r="N336" s="62">
        <f>M336/$M$7</f>
        <v>0</v>
      </c>
      <c r="O336" s="61">
        <v>2</v>
      </c>
      <c r="P336" s="61">
        <v>3</v>
      </c>
      <c r="Q336" s="61">
        <v>5</v>
      </c>
      <c r="R336" s="62">
        <f>IFERROR((M336/Q336-1),"")</f>
        <v>-1</v>
      </c>
    </row>
    <row r="337" spans="1:18" ht="17.45" customHeight="1" x14ac:dyDescent="0.25">
      <c r="A337" s="197" t="s">
        <v>403</v>
      </c>
      <c r="B337" s="59" t="s">
        <v>268</v>
      </c>
      <c r="C337" s="60">
        <v>0</v>
      </c>
      <c r="D337" s="61">
        <v>0</v>
      </c>
      <c r="E337" s="61">
        <v>0</v>
      </c>
      <c r="F337" s="62">
        <f>E337/$E$7</f>
        <v>0</v>
      </c>
      <c r="G337" s="60">
        <v>0</v>
      </c>
      <c r="H337" s="61">
        <v>0</v>
      </c>
      <c r="I337" s="61">
        <v>0</v>
      </c>
      <c r="J337" s="62" t="str">
        <f>IFERROR((E337/I337-1),"")</f>
        <v/>
      </c>
      <c r="K337" s="60">
        <v>0</v>
      </c>
      <c r="L337" s="61">
        <v>0</v>
      </c>
      <c r="M337" s="61">
        <v>0</v>
      </c>
      <c r="N337" s="62">
        <f>M337/$M$7</f>
        <v>0</v>
      </c>
      <c r="O337" s="61">
        <v>2</v>
      </c>
      <c r="P337" s="61">
        <v>2</v>
      </c>
      <c r="Q337" s="61">
        <v>4</v>
      </c>
      <c r="R337" s="62">
        <f>IFERROR((M337/Q337-1),"")</f>
        <v>-1</v>
      </c>
    </row>
    <row r="338" spans="1:18" ht="17.45" customHeight="1" x14ac:dyDescent="0.25">
      <c r="A338" s="197" t="s">
        <v>402</v>
      </c>
      <c r="B338" s="59" t="s">
        <v>349</v>
      </c>
      <c r="C338" s="60">
        <v>0</v>
      </c>
      <c r="D338" s="61">
        <v>0</v>
      </c>
      <c r="E338" s="61">
        <v>0</v>
      </c>
      <c r="F338" s="62">
        <f>E338/$E$7</f>
        <v>0</v>
      </c>
      <c r="G338" s="60">
        <v>0</v>
      </c>
      <c r="H338" s="61">
        <v>0</v>
      </c>
      <c r="I338" s="61">
        <v>0</v>
      </c>
      <c r="J338" s="62" t="str">
        <f>IFERROR((E338/I338-1),"")</f>
        <v/>
      </c>
      <c r="K338" s="60">
        <v>0</v>
      </c>
      <c r="L338" s="61">
        <v>0</v>
      </c>
      <c r="M338" s="61">
        <v>0</v>
      </c>
      <c r="N338" s="62">
        <f>M338/$M$7</f>
        <v>0</v>
      </c>
      <c r="O338" s="61">
        <v>2</v>
      </c>
      <c r="P338" s="61">
        <v>2</v>
      </c>
      <c r="Q338" s="61">
        <v>4</v>
      </c>
      <c r="R338" s="62">
        <f>IFERROR((M338/Q338-1),"")</f>
        <v>-1</v>
      </c>
    </row>
    <row r="339" spans="1:18" ht="17.45" customHeight="1" x14ac:dyDescent="0.25">
      <c r="A339" s="197" t="s">
        <v>152</v>
      </c>
      <c r="B339" s="59" t="s">
        <v>351</v>
      </c>
      <c r="C339" s="60">
        <v>0</v>
      </c>
      <c r="D339" s="61">
        <v>0</v>
      </c>
      <c r="E339" s="61">
        <v>0</v>
      </c>
      <c r="F339" s="62">
        <f>E339/$E$7</f>
        <v>0</v>
      </c>
      <c r="G339" s="60">
        <v>0</v>
      </c>
      <c r="H339" s="61">
        <v>0</v>
      </c>
      <c r="I339" s="61">
        <v>0</v>
      </c>
      <c r="J339" s="62" t="str">
        <f>IFERROR((E339/I339-1),"")</f>
        <v/>
      </c>
      <c r="K339" s="60">
        <v>0</v>
      </c>
      <c r="L339" s="61">
        <v>0</v>
      </c>
      <c r="M339" s="61">
        <v>0</v>
      </c>
      <c r="N339" s="62">
        <f>M339/$M$7</f>
        <v>0</v>
      </c>
      <c r="O339" s="61">
        <v>2</v>
      </c>
      <c r="P339" s="61">
        <v>2</v>
      </c>
      <c r="Q339" s="61">
        <v>4</v>
      </c>
      <c r="R339" s="62">
        <f>IFERROR((M339/Q339-1),"")</f>
        <v>-1</v>
      </c>
    </row>
    <row r="340" spans="1:18" ht="17.45" customHeight="1" x14ac:dyDescent="0.25">
      <c r="A340" s="197" t="s">
        <v>212</v>
      </c>
      <c r="B340" s="59" t="s">
        <v>354</v>
      </c>
      <c r="C340" s="60">
        <v>0</v>
      </c>
      <c r="D340" s="61">
        <v>0</v>
      </c>
      <c r="E340" s="61">
        <v>0</v>
      </c>
      <c r="F340" s="62">
        <f>E340/$E$7</f>
        <v>0</v>
      </c>
      <c r="G340" s="60">
        <v>0</v>
      </c>
      <c r="H340" s="61">
        <v>0</v>
      </c>
      <c r="I340" s="61">
        <v>0</v>
      </c>
      <c r="J340" s="62" t="str">
        <f>IFERROR((E340/I340-1),"")</f>
        <v/>
      </c>
      <c r="K340" s="60">
        <v>0</v>
      </c>
      <c r="L340" s="61">
        <v>0</v>
      </c>
      <c r="M340" s="61">
        <v>0</v>
      </c>
      <c r="N340" s="62">
        <f>M340/$M$7</f>
        <v>0</v>
      </c>
      <c r="O340" s="61">
        <v>0</v>
      </c>
      <c r="P340" s="61">
        <v>4</v>
      </c>
      <c r="Q340" s="61">
        <v>4</v>
      </c>
      <c r="R340" s="62">
        <f>IFERROR((M340/Q340-1),"")</f>
        <v>-1</v>
      </c>
    </row>
    <row r="341" spans="1:18" ht="17.45" customHeight="1" x14ac:dyDescent="0.25">
      <c r="A341" s="197" t="s">
        <v>269</v>
      </c>
      <c r="B341" s="59" t="s">
        <v>269</v>
      </c>
      <c r="C341" s="60">
        <v>0</v>
      </c>
      <c r="D341" s="61">
        <v>0</v>
      </c>
      <c r="E341" s="61">
        <v>0</v>
      </c>
      <c r="F341" s="62">
        <f>E341/$E$7</f>
        <v>0</v>
      </c>
      <c r="G341" s="60">
        <v>0</v>
      </c>
      <c r="H341" s="61">
        <v>0</v>
      </c>
      <c r="I341" s="61">
        <v>0</v>
      </c>
      <c r="J341" s="62" t="str">
        <f>IFERROR((E341/I341-1),"")</f>
        <v/>
      </c>
      <c r="K341" s="60">
        <v>0</v>
      </c>
      <c r="L341" s="61">
        <v>0</v>
      </c>
      <c r="M341" s="61">
        <v>0</v>
      </c>
      <c r="N341" s="62">
        <f>M341/$M$7</f>
        <v>0</v>
      </c>
      <c r="O341" s="61">
        <v>2</v>
      </c>
      <c r="P341" s="61">
        <v>2</v>
      </c>
      <c r="Q341" s="61">
        <v>4</v>
      </c>
      <c r="R341" s="62">
        <f>IFERROR((M341/Q341-1),"")</f>
        <v>-1</v>
      </c>
    </row>
    <row r="342" spans="1:18" ht="17.45" customHeight="1" x14ac:dyDescent="0.25">
      <c r="A342" s="197" t="s">
        <v>226</v>
      </c>
      <c r="B342" s="59" t="s">
        <v>157</v>
      </c>
      <c r="C342" s="60">
        <v>0</v>
      </c>
      <c r="D342" s="61">
        <v>0</v>
      </c>
      <c r="E342" s="61">
        <v>0</v>
      </c>
      <c r="F342" s="62">
        <f>E342/$E$7</f>
        <v>0</v>
      </c>
      <c r="G342" s="60">
        <v>0</v>
      </c>
      <c r="H342" s="61">
        <v>0</v>
      </c>
      <c r="I342" s="61">
        <v>0</v>
      </c>
      <c r="J342" s="62" t="str">
        <f>IFERROR((E342/I342-1),"")</f>
        <v/>
      </c>
      <c r="K342" s="60">
        <v>0</v>
      </c>
      <c r="L342" s="61">
        <v>0</v>
      </c>
      <c r="M342" s="61">
        <v>0</v>
      </c>
      <c r="N342" s="62">
        <f>M342/$M$7</f>
        <v>0</v>
      </c>
      <c r="O342" s="61">
        <v>0</v>
      </c>
      <c r="P342" s="61">
        <v>4</v>
      </c>
      <c r="Q342" s="61">
        <v>4</v>
      </c>
      <c r="R342" s="62">
        <f>IFERROR((M342/Q342-1),"")</f>
        <v>-1</v>
      </c>
    </row>
    <row r="343" spans="1:18" ht="17.45" customHeight="1" x14ac:dyDescent="0.25">
      <c r="A343" s="197" t="s">
        <v>117</v>
      </c>
      <c r="B343" s="59" t="s">
        <v>373</v>
      </c>
      <c r="C343" s="60">
        <v>0</v>
      </c>
      <c r="D343" s="61">
        <v>0</v>
      </c>
      <c r="E343" s="61">
        <v>0</v>
      </c>
      <c r="F343" s="62">
        <f>E343/$E$7</f>
        <v>0</v>
      </c>
      <c r="G343" s="60">
        <v>0</v>
      </c>
      <c r="H343" s="61">
        <v>0</v>
      </c>
      <c r="I343" s="61">
        <v>0</v>
      </c>
      <c r="J343" s="62" t="str">
        <f>IFERROR((E343/I343-1),"")</f>
        <v/>
      </c>
      <c r="K343" s="60">
        <v>0</v>
      </c>
      <c r="L343" s="61">
        <v>0</v>
      </c>
      <c r="M343" s="61">
        <v>0</v>
      </c>
      <c r="N343" s="62">
        <f>M343/$M$7</f>
        <v>0</v>
      </c>
      <c r="O343" s="61">
        <v>2</v>
      </c>
      <c r="P343" s="61">
        <v>2</v>
      </c>
      <c r="Q343" s="61">
        <v>4</v>
      </c>
      <c r="R343" s="62">
        <f>IFERROR((M343/Q343-1),"")</f>
        <v>-1</v>
      </c>
    </row>
    <row r="344" spans="1:18" ht="17.45" customHeight="1" x14ac:dyDescent="0.25">
      <c r="A344" s="197" t="s">
        <v>401</v>
      </c>
      <c r="B344" s="59" t="s">
        <v>355</v>
      </c>
      <c r="C344" s="60">
        <v>0</v>
      </c>
      <c r="D344" s="61">
        <v>0</v>
      </c>
      <c r="E344" s="61">
        <v>0</v>
      </c>
      <c r="F344" s="62">
        <f>E344/$E$7</f>
        <v>0</v>
      </c>
      <c r="G344" s="60">
        <v>0</v>
      </c>
      <c r="H344" s="61">
        <v>0</v>
      </c>
      <c r="I344" s="61">
        <v>0</v>
      </c>
      <c r="J344" s="62" t="str">
        <f>IFERROR((E344/I344-1),"")</f>
        <v/>
      </c>
      <c r="K344" s="60">
        <v>0</v>
      </c>
      <c r="L344" s="61">
        <v>0</v>
      </c>
      <c r="M344" s="61">
        <v>0</v>
      </c>
      <c r="N344" s="62">
        <f>M344/$M$7</f>
        <v>0</v>
      </c>
      <c r="O344" s="61">
        <v>2</v>
      </c>
      <c r="P344" s="61">
        <v>2</v>
      </c>
      <c r="Q344" s="61">
        <v>4</v>
      </c>
      <c r="R344" s="62">
        <f>IFERROR((M344/Q344-1),"")</f>
        <v>-1</v>
      </c>
    </row>
    <row r="345" spans="1:18" ht="17.45" customHeight="1" x14ac:dyDescent="0.25">
      <c r="A345" s="197" t="s">
        <v>393</v>
      </c>
      <c r="B345" s="59" t="s">
        <v>393</v>
      </c>
      <c r="C345" s="60">
        <v>0</v>
      </c>
      <c r="D345" s="61">
        <v>0</v>
      </c>
      <c r="E345" s="61">
        <v>0</v>
      </c>
      <c r="F345" s="62">
        <f>E345/$E$7</f>
        <v>0</v>
      </c>
      <c r="G345" s="60">
        <v>2</v>
      </c>
      <c r="H345" s="61">
        <v>2</v>
      </c>
      <c r="I345" s="61">
        <v>4</v>
      </c>
      <c r="J345" s="62">
        <f>IFERROR((E345/I345-1),"")</f>
        <v>-1</v>
      </c>
      <c r="K345" s="60">
        <v>0</v>
      </c>
      <c r="L345" s="61">
        <v>0</v>
      </c>
      <c r="M345" s="61">
        <v>0</v>
      </c>
      <c r="N345" s="62">
        <f>M345/$M$7</f>
        <v>0</v>
      </c>
      <c r="O345" s="61">
        <v>2</v>
      </c>
      <c r="P345" s="61">
        <v>2</v>
      </c>
      <c r="Q345" s="61">
        <v>4</v>
      </c>
      <c r="R345" s="62">
        <f>IFERROR((M345/Q345-1),"")</f>
        <v>-1</v>
      </c>
    </row>
    <row r="346" spans="1:18" ht="17.45" customHeight="1" x14ac:dyDescent="0.25">
      <c r="A346" s="197" t="s">
        <v>400</v>
      </c>
      <c r="B346" s="59" t="s">
        <v>399</v>
      </c>
      <c r="C346" s="60">
        <v>0</v>
      </c>
      <c r="D346" s="61">
        <v>0</v>
      </c>
      <c r="E346" s="61">
        <v>0</v>
      </c>
      <c r="F346" s="62">
        <f>E346/$E$7</f>
        <v>0</v>
      </c>
      <c r="G346" s="60">
        <v>0</v>
      </c>
      <c r="H346" s="61">
        <v>0</v>
      </c>
      <c r="I346" s="61">
        <v>0</v>
      </c>
      <c r="J346" s="62" t="str">
        <f>IFERROR((E346/I346-1),"")</f>
        <v/>
      </c>
      <c r="K346" s="60">
        <v>0</v>
      </c>
      <c r="L346" s="61">
        <v>0</v>
      </c>
      <c r="M346" s="61">
        <v>0</v>
      </c>
      <c r="N346" s="62">
        <f>M346/$M$7</f>
        <v>0</v>
      </c>
      <c r="O346" s="61">
        <v>3</v>
      </c>
      <c r="P346" s="61">
        <v>0</v>
      </c>
      <c r="Q346" s="61">
        <v>3</v>
      </c>
      <c r="R346" s="62">
        <f>IFERROR((M346/Q346-1),"")</f>
        <v>-1</v>
      </c>
    </row>
    <row r="347" spans="1:18" ht="17.45" customHeight="1" x14ac:dyDescent="0.25">
      <c r="A347" s="197" t="s">
        <v>73</v>
      </c>
      <c r="B347" s="59" t="s">
        <v>390</v>
      </c>
      <c r="C347" s="60">
        <v>0</v>
      </c>
      <c r="D347" s="61">
        <v>0</v>
      </c>
      <c r="E347" s="61">
        <v>0</v>
      </c>
      <c r="F347" s="62">
        <f>E347/$E$7</f>
        <v>0</v>
      </c>
      <c r="G347" s="60">
        <v>0</v>
      </c>
      <c r="H347" s="61">
        <v>3</v>
      </c>
      <c r="I347" s="61">
        <v>3</v>
      </c>
      <c r="J347" s="62">
        <f>IFERROR((E347/I347-1),"")</f>
        <v>-1</v>
      </c>
      <c r="K347" s="60">
        <v>0</v>
      </c>
      <c r="L347" s="61">
        <v>0</v>
      </c>
      <c r="M347" s="61">
        <v>0</v>
      </c>
      <c r="N347" s="62">
        <f>M347/$M$7</f>
        <v>0</v>
      </c>
      <c r="O347" s="61">
        <v>0</v>
      </c>
      <c r="P347" s="61">
        <v>3</v>
      </c>
      <c r="Q347" s="61">
        <v>3</v>
      </c>
      <c r="R347" s="62">
        <f>IFERROR((M347/Q347-1),"")</f>
        <v>-1</v>
      </c>
    </row>
    <row r="348" spans="1:18" ht="17.45" customHeight="1" x14ac:dyDescent="0.25">
      <c r="A348" s="197" t="s">
        <v>398</v>
      </c>
      <c r="B348" s="59" t="s">
        <v>357</v>
      </c>
      <c r="C348" s="60">
        <v>0</v>
      </c>
      <c r="D348" s="61">
        <v>0</v>
      </c>
      <c r="E348" s="61">
        <v>0</v>
      </c>
      <c r="F348" s="62">
        <f>E348/$E$7</f>
        <v>0</v>
      </c>
      <c r="G348" s="60">
        <v>0</v>
      </c>
      <c r="H348" s="61">
        <v>0</v>
      </c>
      <c r="I348" s="61">
        <v>0</v>
      </c>
      <c r="J348" s="62" t="str">
        <f>IFERROR((E348/I348-1),"")</f>
        <v/>
      </c>
      <c r="K348" s="60">
        <v>0</v>
      </c>
      <c r="L348" s="61">
        <v>0</v>
      </c>
      <c r="M348" s="61">
        <v>0</v>
      </c>
      <c r="N348" s="62">
        <f>M348/$M$7</f>
        <v>0</v>
      </c>
      <c r="O348" s="61">
        <v>1</v>
      </c>
      <c r="P348" s="61">
        <v>2</v>
      </c>
      <c r="Q348" s="61">
        <v>3</v>
      </c>
      <c r="R348" s="62">
        <f>IFERROR((M348/Q348-1),"")</f>
        <v>-1</v>
      </c>
    </row>
    <row r="349" spans="1:18" ht="17.45" customHeight="1" x14ac:dyDescent="0.25">
      <c r="A349" s="197" t="s">
        <v>397</v>
      </c>
      <c r="B349" s="59" t="s">
        <v>358</v>
      </c>
      <c r="C349" s="60">
        <v>0</v>
      </c>
      <c r="D349" s="61">
        <v>0</v>
      </c>
      <c r="E349" s="61">
        <v>0</v>
      </c>
      <c r="F349" s="62">
        <f>E349/$E$7</f>
        <v>0</v>
      </c>
      <c r="G349" s="60">
        <v>0</v>
      </c>
      <c r="H349" s="61">
        <v>0</v>
      </c>
      <c r="I349" s="61">
        <v>0</v>
      </c>
      <c r="J349" s="62" t="str">
        <f>IFERROR((E349/I349-1),"")</f>
        <v/>
      </c>
      <c r="K349" s="60">
        <v>0</v>
      </c>
      <c r="L349" s="61">
        <v>0</v>
      </c>
      <c r="M349" s="61">
        <v>0</v>
      </c>
      <c r="N349" s="62">
        <f>M349/$M$7</f>
        <v>0</v>
      </c>
      <c r="O349" s="61">
        <v>0</v>
      </c>
      <c r="P349" s="61">
        <v>3</v>
      </c>
      <c r="Q349" s="61">
        <v>3</v>
      </c>
      <c r="R349" s="62">
        <f>IFERROR((M349/Q349-1),"")</f>
        <v>-1</v>
      </c>
    </row>
    <row r="350" spans="1:18" ht="17.45" customHeight="1" x14ac:dyDescent="0.25">
      <c r="A350" s="197" t="s">
        <v>396</v>
      </c>
      <c r="B350" s="59" t="s">
        <v>378</v>
      </c>
      <c r="C350" s="60">
        <v>0</v>
      </c>
      <c r="D350" s="61">
        <v>0</v>
      </c>
      <c r="E350" s="61">
        <v>0</v>
      </c>
      <c r="F350" s="62">
        <f>E350/$E$7</f>
        <v>0</v>
      </c>
      <c r="G350" s="60">
        <v>0</v>
      </c>
      <c r="H350" s="61">
        <v>0</v>
      </c>
      <c r="I350" s="61">
        <v>0</v>
      </c>
      <c r="J350" s="62" t="str">
        <f>IFERROR((E350/I350-1),"")</f>
        <v/>
      </c>
      <c r="K350" s="60">
        <v>0</v>
      </c>
      <c r="L350" s="61">
        <v>0</v>
      </c>
      <c r="M350" s="61">
        <v>0</v>
      </c>
      <c r="N350" s="62">
        <f>M350/$M$7</f>
        <v>0</v>
      </c>
      <c r="O350" s="61">
        <v>1</v>
      </c>
      <c r="P350" s="61">
        <v>1</v>
      </c>
      <c r="Q350" s="61">
        <v>2</v>
      </c>
      <c r="R350" s="62">
        <f>IFERROR((M350/Q350-1),"")</f>
        <v>-1</v>
      </c>
    </row>
    <row r="351" spans="1:18" ht="17.45" customHeight="1" x14ac:dyDescent="0.25">
      <c r="A351" s="197" t="s">
        <v>222</v>
      </c>
      <c r="B351" s="59" t="s">
        <v>107</v>
      </c>
      <c r="C351" s="60">
        <v>0</v>
      </c>
      <c r="D351" s="61">
        <v>0</v>
      </c>
      <c r="E351" s="61">
        <v>0</v>
      </c>
      <c r="F351" s="62">
        <f>E351/$E$7</f>
        <v>0</v>
      </c>
      <c r="G351" s="60">
        <v>0</v>
      </c>
      <c r="H351" s="61">
        <v>0</v>
      </c>
      <c r="I351" s="61">
        <v>0</v>
      </c>
      <c r="J351" s="62" t="str">
        <f>IFERROR((E351/I351-1),"")</f>
        <v/>
      </c>
      <c r="K351" s="60">
        <v>0</v>
      </c>
      <c r="L351" s="61">
        <v>0</v>
      </c>
      <c r="M351" s="61">
        <v>0</v>
      </c>
      <c r="N351" s="62">
        <f>M351/$M$7</f>
        <v>0</v>
      </c>
      <c r="O351" s="61">
        <v>0</v>
      </c>
      <c r="P351" s="61">
        <v>2</v>
      </c>
      <c r="Q351" s="61">
        <v>2</v>
      </c>
      <c r="R351" s="62">
        <f>IFERROR((M351/Q351-1),"")</f>
        <v>-1</v>
      </c>
    </row>
    <row r="352" spans="1:18" ht="17.45" customHeight="1" x14ac:dyDescent="0.25">
      <c r="A352" s="197" t="s">
        <v>394</v>
      </c>
      <c r="B352" s="59" t="s">
        <v>271</v>
      </c>
      <c r="C352" s="60">
        <v>0</v>
      </c>
      <c r="D352" s="61">
        <v>0</v>
      </c>
      <c r="E352" s="61">
        <v>0</v>
      </c>
      <c r="F352" s="62">
        <f>E352/$E$7</f>
        <v>0</v>
      </c>
      <c r="G352" s="60">
        <v>0</v>
      </c>
      <c r="H352" s="61">
        <v>0</v>
      </c>
      <c r="I352" s="61">
        <v>0</v>
      </c>
      <c r="J352" s="62" t="str">
        <f>IFERROR((E352/I352-1),"")</f>
        <v/>
      </c>
      <c r="K352" s="60">
        <v>0</v>
      </c>
      <c r="L352" s="61">
        <v>0</v>
      </c>
      <c r="M352" s="61">
        <v>0</v>
      </c>
      <c r="N352" s="62">
        <f>M352/$M$7</f>
        <v>0</v>
      </c>
      <c r="O352" s="61">
        <v>2</v>
      </c>
      <c r="P352" s="61">
        <v>0</v>
      </c>
      <c r="Q352" s="61">
        <v>2</v>
      </c>
      <c r="R352" s="62">
        <f>IFERROR((M352/Q352-1),"")</f>
        <v>-1</v>
      </c>
    </row>
    <row r="353" spans="1:18" ht="17.45" customHeight="1" x14ac:dyDescent="0.25">
      <c r="A353" s="197" t="s">
        <v>395</v>
      </c>
      <c r="B353" s="59" t="s">
        <v>379</v>
      </c>
      <c r="C353" s="60">
        <v>0</v>
      </c>
      <c r="D353" s="61">
        <v>0</v>
      </c>
      <c r="E353" s="61">
        <v>0</v>
      </c>
      <c r="F353" s="62">
        <f>E353/$E$7</f>
        <v>0</v>
      </c>
      <c r="G353" s="60">
        <v>0</v>
      </c>
      <c r="H353" s="61">
        <v>0</v>
      </c>
      <c r="I353" s="61">
        <v>0</v>
      </c>
      <c r="J353" s="62" t="str">
        <f>IFERROR((E353/I353-1),"")</f>
        <v/>
      </c>
      <c r="K353" s="60">
        <v>0</v>
      </c>
      <c r="L353" s="61">
        <v>0</v>
      </c>
      <c r="M353" s="61">
        <v>0</v>
      </c>
      <c r="N353" s="62">
        <f>M353/$M$7</f>
        <v>0</v>
      </c>
      <c r="O353" s="61">
        <v>0</v>
      </c>
      <c r="P353" s="61">
        <v>1</v>
      </c>
      <c r="Q353" s="61">
        <v>1</v>
      </c>
      <c r="R353" s="62">
        <f>IFERROR((M353/Q353-1),"")</f>
        <v>-1</v>
      </c>
    </row>
    <row r="354" spans="1:18" ht="17.45" customHeight="1" x14ac:dyDescent="0.25">
      <c r="A354" s="197" t="s">
        <v>394</v>
      </c>
      <c r="B354" s="59" t="s">
        <v>272</v>
      </c>
      <c r="C354" s="60">
        <v>0</v>
      </c>
      <c r="D354" s="61">
        <v>0</v>
      </c>
      <c r="E354" s="61">
        <v>0</v>
      </c>
      <c r="F354" s="62">
        <f>E354/$E$7</f>
        <v>0</v>
      </c>
      <c r="G354" s="60">
        <v>0</v>
      </c>
      <c r="H354" s="61">
        <v>0</v>
      </c>
      <c r="I354" s="61">
        <v>0</v>
      </c>
      <c r="J354" s="62" t="str">
        <f>IFERROR((E354/I354-1),"")</f>
        <v/>
      </c>
      <c r="K354" s="60">
        <v>0</v>
      </c>
      <c r="L354" s="61">
        <v>0</v>
      </c>
      <c r="M354" s="61">
        <v>0</v>
      </c>
      <c r="N354" s="62">
        <f>M354/$M$7</f>
        <v>0</v>
      </c>
      <c r="O354" s="61">
        <v>0</v>
      </c>
      <c r="P354" s="61">
        <v>1</v>
      </c>
      <c r="Q354" s="61">
        <v>1</v>
      </c>
      <c r="R354" s="62">
        <f>IFERROR((M354/Q354-1),"")</f>
        <v>-1</v>
      </c>
    </row>
    <row r="355" spans="1:18" ht="14.25" thickBot="1" x14ac:dyDescent="0.3">
      <c r="A355" s="196" t="s">
        <v>394</v>
      </c>
      <c r="B355" s="195" t="s">
        <v>360</v>
      </c>
      <c r="C355" s="194">
        <v>0</v>
      </c>
      <c r="D355" s="193">
        <v>0</v>
      </c>
      <c r="E355" s="193">
        <v>0</v>
      </c>
      <c r="F355" s="192">
        <f>E355/$E$7</f>
        <v>0</v>
      </c>
      <c r="G355" s="194">
        <v>0</v>
      </c>
      <c r="H355" s="193">
        <v>0</v>
      </c>
      <c r="I355" s="193">
        <v>0</v>
      </c>
      <c r="J355" s="192" t="str">
        <f>IFERROR((E355/I355-1),"")</f>
        <v/>
      </c>
      <c r="K355" s="194">
        <v>0</v>
      </c>
      <c r="L355" s="193">
        <v>0</v>
      </c>
      <c r="M355" s="193">
        <v>0</v>
      </c>
      <c r="N355" s="192">
        <f>M355/$M$7</f>
        <v>0</v>
      </c>
      <c r="O355" s="193">
        <v>1</v>
      </c>
      <c r="P355" s="193">
        <v>0</v>
      </c>
      <c r="Q355" s="193">
        <v>1</v>
      </c>
      <c r="R355" s="192">
        <f>IFERROR((M355/Q355-1),"")</f>
        <v>-1</v>
      </c>
    </row>
  </sheetData>
  <mergeCells count="13">
    <mergeCell ref="N5:N6"/>
    <mergeCell ref="C4:J4"/>
    <mergeCell ref="K4:R4"/>
    <mergeCell ref="A3:R3"/>
    <mergeCell ref="A4:A6"/>
    <mergeCell ref="F5:F6"/>
    <mergeCell ref="C5:E5"/>
    <mergeCell ref="R5:R6"/>
    <mergeCell ref="G5:I5"/>
    <mergeCell ref="K5:M5"/>
    <mergeCell ref="O5:Q5"/>
    <mergeCell ref="B4:B6"/>
    <mergeCell ref="J5:J6"/>
  </mergeCells>
  <conditionalFormatting sqref="R356:R65536 J356:J65536 R4:R6 J4:J6">
    <cfRule type="cellIs" dxfId="63" priority="6" stopIfTrue="1" operator="lessThan">
      <formula>0</formula>
    </cfRule>
  </conditionalFormatting>
  <conditionalFormatting sqref="J7:J10 R7:R10">
    <cfRule type="cellIs" dxfId="62" priority="7" stopIfTrue="1" operator="lessThan">
      <formula>0</formula>
    </cfRule>
    <cfRule type="cellIs" dxfId="61" priority="8" stopIfTrue="1" operator="greaterThanOrEqual">
      <formula>0</formula>
    </cfRule>
  </conditionalFormatting>
  <conditionalFormatting sqref="R3 J3">
    <cfRule type="cellIs" dxfId="60" priority="5" stopIfTrue="1" operator="lessThan">
      <formula>0</formula>
    </cfRule>
  </conditionalFormatting>
  <conditionalFormatting sqref="J11:J343 R11:R343">
    <cfRule type="cellIs" dxfId="59" priority="3" stopIfTrue="1" operator="lessThan">
      <formula>0</formula>
    </cfRule>
    <cfRule type="cellIs" dxfId="58" priority="4" stopIfTrue="1" operator="greaterThanOrEqual">
      <formula>0</formula>
    </cfRule>
  </conditionalFormatting>
  <conditionalFormatting sqref="J344:J355 R344:R355">
    <cfRule type="cellIs" dxfId="57" priority="1" stopIfTrue="1" operator="lessThan">
      <formula>0</formula>
    </cfRule>
    <cfRule type="cellIs" dxfId="56" priority="2" stopIfTrue="1" operator="greaterThanOrEqual">
      <formula>0</formula>
    </cfRule>
  </conditionalFormatting>
  <hyperlinks>
    <hyperlink ref="A1:B1" location="INDICE!A1" display="Volver al Indice" xr:uid="{D57BCE26-F1AD-4E22-95B4-B01C51C43490}"/>
  </hyperlinks>
  <pageMargins left="0.41" right="0.21" top="0.18" bottom="0.18" header="0.2" footer="0.17"/>
  <pageSetup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539A2-BED4-44C4-A60D-EA082689A21A}">
  <sheetPr>
    <tabColor theme="3" tint="0.39997558519241921"/>
    <pageSetUpPr autoPageBreaks="0"/>
  </sheetPr>
  <dimension ref="A1:R347"/>
  <sheetViews>
    <sheetView showGridLines="0" zoomScale="80" zoomScaleNormal="80" workbookViewId="0">
      <selection sqref="A1:B1"/>
    </sheetView>
  </sheetViews>
  <sheetFormatPr baseColWidth="10" defaultColWidth="8" defaultRowHeight="13.5" x14ac:dyDescent="0.25"/>
  <cols>
    <col min="1" max="1" width="30.7109375" style="44" customWidth="1"/>
    <col min="2" max="2" width="44.42578125" style="44" bestFit="1" customWidth="1"/>
    <col min="3" max="5" width="12.140625" style="44" bestFit="1" customWidth="1"/>
    <col min="6" max="6" width="11" style="44" bestFit="1" customWidth="1"/>
    <col min="7" max="9" width="12.140625" style="44" bestFit="1" customWidth="1"/>
    <col min="10" max="10" width="10.42578125" style="44" customWidth="1"/>
    <col min="11" max="13" width="13.42578125" style="44" bestFit="1" customWidth="1"/>
    <col min="14" max="14" width="11" style="44" bestFit="1" customWidth="1"/>
    <col min="15" max="17" width="13.42578125" style="44" bestFit="1" customWidth="1"/>
    <col min="18" max="18" width="10.42578125" style="44" bestFit="1" customWidth="1"/>
    <col min="19" max="16384" width="8" style="44"/>
  </cols>
  <sheetData>
    <row r="1" spans="1:18" ht="15.75" x14ac:dyDescent="0.25">
      <c r="A1" s="236" t="s">
        <v>25</v>
      </c>
      <c r="B1" s="236"/>
    </row>
    <row r="2" spans="1:18" ht="14.25" thickBot="1" x14ac:dyDescent="0.3"/>
    <row r="3" spans="1:18" ht="24" customHeight="1" thickBot="1" x14ac:dyDescent="0.3">
      <c r="A3" s="208" t="s">
        <v>540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6"/>
    </row>
    <row r="4" spans="1:18" ht="15.95" customHeight="1" thickBot="1" x14ac:dyDescent="0.3">
      <c r="A4" s="183" t="s">
        <v>533</v>
      </c>
      <c r="B4" s="183" t="s">
        <v>40</v>
      </c>
      <c r="C4" s="176" t="s">
        <v>41</v>
      </c>
      <c r="D4" s="177"/>
      <c r="E4" s="177"/>
      <c r="F4" s="177"/>
      <c r="G4" s="177"/>
      <c r="H4" s="177"/>
      <c r="I4" s="177"/>
      <c r="J4" s="178"/>
      <c r="K4" s="176" t="s">
        <v>42</v>
      </c>
      <c r="L4" s="177"/>
      <c r="M4" s="177"/>
      <c r="N4" s="177"/>
      <c r="O4" s="177"/>
      <c r="P4" s="177"/>
      <c r="Q4" s="177"/>
      <c r="R4" s="178"/>
    </row>
    <row r="5" spans="1:18" s="110" customFormat="1" ht="26.25" customHeight="1" x14ac:dyDescent="0.25">
      <c r="A5" s="164"/>
      <c r="B5" s="164"/>
      <c r="C5" s="235" t="s">
        <v>384</v>
      </c>
      <c r="D5" s="234"/>
      <c r="E5" s="233"/>
      <c r="F5" s="160" t="s">
        <v>43</v>
      </c>
      <c r="G5" s="235" t="s">
        <v>385</v>
      </c>
      <c r="H5" s="234"/>
      <c r="I5" s="233"/>
      <c r="J5" s="160" t="s">
        <v>44</v>
      </c>
      <c r="K5" s="157" t="s">
        <v>382</v>
      </c>
      <c r="L5" s="158"/>
      <c r="M5" s="159"/>
      <c r="N5" s="160" t="s">
        <v>43</v>
      </c>
      <c r="O5" s="157" t="s">
        <v>383</v>
      </c>
      <c r="P5" s="158"/>
      <c r="Q5" s="159"/>
      <c r="R5" s="232" t="s">
        <v>44</v>
      </c>
    </row>
    <row r="6" spans="1:18" s="74" customFormat="1" ht="24.75" customHeight="1" thickBot="1" x14ac:dyDescent="0.3">
      <c r="A6" s="231"/>
      <c r="B6" s="231"/>
      <c r="C6" s="89" t="s">
        <v>539</v>
      </c>
      <c r="D6" s="90" t="s">
        <v>538</v>
      </c>
      <c r="E6" s="90" t="s">
        <v>47</v>
      </c>
      <c r="F6" s="180"/>
      <c r="G6" s="89" t="s">
        <v>539</v>
      </c>
      <c r="H6" s="90" t="s">
        <v>538</v>
      </c>
      <c r="I6" s="90" t="s">
        <v>47</v>
      </c>
      <c r="J6" s="180"/>
      <c r="K6" s="89" t="s">
        <v>539</v>
      </c>
      <c r="L6" s="90" t="s">
        <v>538</v>
      </c>
      <c r="M6" s="90" t="s">
        <v>47</v>
      </c>
      <c r="N6" s="180"/>
      <c r="O6" s="89" t="s">
        <v>539</v>
      </c>
      <c r="P6" s="90" t="s">
        <v>538</v>
      </c>
      <c r="Q6" s="90" t="s">
        <v>47</v>
      </c>
      <c r="R6" s="230"/>
    </row>
    <row r="7" spans="1:18" s="79" customFormat="1" ht="18" customHeight="1" thickBot="1" x14ac:dyDescent="0.35">
      <c r="A7" s="229" t="s">
        <v>48</v>
      </c>
      <c r="B7" s="228"/>
      <c r="C7" s="227">
        <f>SUM(C8:C319)</f>
        <v>51134.986529999995</v>
      </c>
      <c r="D7" s="227">
        <f>SUM(D8:D319)</f>
        <v>36271.303530000019</v>
      </c>
      <c r="E7" s="227">
        <f>SUM(E8:E319)</f>
        <v>87406.290059999897</v>
      </c>
      <c r="F7" s="226">
        <f>E7/$E$7</f>
        <v>1</v>
      </c>
      <c r="G7" s="227">
        <f>SUM(G8:G319)</f>
        <v>53284.502000000008</v>
      </c>
      <c r="H7" s="227">
        <f>SUM(H8:H319)</f>
        <v>37787.86700000002</v>
      </c>
      <c r="I7" s="227">
        <f>SUM(I8:I319)</f>
        <v>91072.368999999992</v>
      </c>
      <c r="J7" s="226">
        <f>IFERROR((E7/I7-1),"")</f>
        <v>-4.0254568759489406E-2</v>
      </c>
      <c r="K7" s="227">
        <f>SUM(K8:K319)</f>
        <v>498415.97270999994</v>
      </c>
      <c r="L7" s="227">
        <f>SUM(L8:L319)</f>
        <v>337959.63270999974</v>
      </c>
      <c r="M7" s="227">
        <f>SUM(M8:M319)</f>
        <v>836375.60542000015</v>
      </c>
      <c r="N7" s="226">
        <f>M7/$M$7</f>
        <v>1</v>
      </c>
      <c r="O7" s="227">
        <f>SUM(O8:O319)</f>
        <v>524067.2304399999</v>
      </c>
      <c r="P7" s="227">
        <f>SUM(P8:P319)</f>
        <v>334236.6414399998</v>
      </c>
      <c r="Q7" s="227">
        <f>SUM(Q8:Q319)</f>
        <v>858303.87188000022</v>
      </c>
      <c r="R7" s="226">
        <f>IFERROR((M7/Q7-1),"")</f>
        <v>-2.5548371827764371E-2</v>
      </c>
    </row>
    <row r="8" spans="1:18" s="83" customFormat="1" ht="20.65" customHeight="1" thickTop="1" x14ac:dyDescent="0.3">
      <c r="A8" s="225" t="s">
        <v>530</v>
      </c>
      <c r="B8" s="224" t="s">
        <v>49</v>
      </c>
      <c r="C8" s="223">
        <v>36705.06</v>
      </c>
      <c r="D8" s="222">
        <v>24481.848999999998</v>
      </c>
      <c r="E8" s="222">
        <v>61186.909</v>
      </c>
      <c r="F8" s="221">
        <f>E8/$E$7</f>
        <v>0.70002867022497295</v>
      </c>
      <c r="G8" s="223">
        <v>37914.498</v>
      </c>
      <c r="H8" s="222">
        <v>25667.100999999999</v>
      </c>
      <c r="I8" s="222">
        <v>63581.599000000002</v>
      </c>
      <c r="J8" s="221">
        <f>IFERROR((E8/I8-1),"")</f>
        <v>-3.7663255370472881E-2</v>
      </c>
      <c r="K8" s="223">
        <v>361512.99099999998</v>
      </c>
      <c r="L8" s="222">
        <v>227634.58218</v>
      </c>
      <c r="M8" s="222">
        <v>589147.57317999995</v>
      </c>
      <c r="N8" s="221">
        <f>M8/$M$7</f>
        <v>0.70440549600218139</v>
      </c>
      <c r="O8" s="222">
        <v>378156.89</v>
      </c>
      <c r="P8" s="222">
        <v>222629.905</v>
      </c>
      <c r="Q8" s="222">
        <v>600786.79500000004</v>
      </c>
      <c r="R8" s="221">
        <f>IFERROR((M8/Q8-1),"")</f>
        <v>-1.9373298342884038E-2</v>
      </c>
    </row>
    <row r="9" spans="1:18" s="83" customFormat="1" ht="20.65" customHeight="1" x14ac:dyDescent="0.3">
      <c r="A9" s="220" t="s">
        <v>529</v>
      </c>
      <c r="B9" s="219" t="s">
        <v>50</v>
      </c>
      <c r="C9" s="218">
        <v>7752.7525299999998</v>
      </c>
      <c r="D9" s="217">
        <v>2851.5479999999998</v>
      </c>
      <c r="E9" s="217">
        <v>10604.30053</v>
      </c>
      <c r="F9" s="216">
        <f>E9/$E$7</f>
        <v>0.12132193830353281</v>
      </c>
      <c r="G9" s="218">
        <v>8093.5330000000004</v>
      </c>
      <c r="H9" s="217">
        <v>2427.9499999999998</v>
      </c>
      <c r="I9" s="217">
        <v>10521.483</v>
      </c>
      <c r="J9" s="216">
        <f>IFERROR((E9/I9-1),"")</f>
        <v>7.8712791723372089E-3</v>
      </c>
      <c r="K9" s="218">
        <v>71598.091709999993</v>
      </c>
      <c r="L9" s="217">
        <v>24283.631000000001</v>
      </c>
      <c r="M9" s="217">
        <v>95881.722710000002</v>
      </c>
      <c r="N9" s="216">
        <f>M9/$M$7</f>
        <v>0.11463954960983275</v>
      </c>
      <c r="O9" s="217">
        <v>79880.695439999996</v>
      </c>
      <c r="P9" s="217">
        <v>24082.324000000001</v>
      </c>
      <c r="Q9" s="217">
        <v>103963.01944</v>
      </c>
      <c r="R9" s="216">
        <f>IFERROR((M9/Q9-1),"")</f>
        <v>-7.773241652204943E-2</v>
      </c>
    </row>
    <row r="10" spans="1:18" s="83" customFormat="1" ht="20.65" customHeight="1" x14ac:dyDescent="0.3">
      <c r="A10" s="220" t="s">
        <v>528</v>
      </c>
      <c r="B10" s="219" t="s">
        <v>51</v>
      </c>
      <c r="C10" s="218">
        <v>1632.6949999999999</v>
      </c>
      <c r="D10" s="217">
        <v>1439.107</v>
      </c>
      <c r="E10" s="217">
        <v>3071.8019999999997</v>
      </c>
      <c r="F10" s="216">
        <f>E10/$E$7</f>
        <v>3.5143946710143703E-2</v>
      </c>
      <c r="G10" s="218">
        <v>1939.6</v>
      </c>
      <c r="H10" s="217">
        <v>1801.809</v>
      </c>
      <c r="I10" s="217">
        <v>3741.4089999999997</v>
      </c>
      <c r="J10" s="216">
        <f>IFERROR((E10/I10-1),"")</f>
        <v>-0.1789718793107089</v>
      </c>
      <c r="K10" s="218">
        <v>16799.225999999999</v>
      </c>
      <c r="L10" s="217">
        <v>14610.013999999999</v>
      </c>
      <c r="M10" s="217">
        <v>31409.239999999998</v>
      </c>
      <c r="N10" s="216">
        <f>M10/$M$7</f>
        <v>3.7553988658274313E-2</v>
      </c>
      <c r="O10" s="217">
        <v>17333.667000000001</v>
      </c>
      <c r="P10" s="217">
        <v>15963.839</v>
      </c>
      <c r="Q10" s="217">
        <v>33297.506000000001</v>
      </c>
      <c r="R10" s="216">
        <f>IFERROR((M10/Q10-1),"")</f>
        <v>-5.6708931894178582E-2</v>
      </c>
    </row>
    <row r="11" spans="1:18" s="83" customFormat="1" ht="20.65" customHeight="1" x14ac:dyDescent="0.3">
      <c r="A11" s="220" t="s">
        <v>527</v>
      </c>
      <c r="B11" s="219" t="s">
        <v>52</v>
      </c>
      <c r="C11" s="218">
        <v>1067.979</v>
      </c>
      <c r="D11" s="217">
        <v>1459.787</v>
      </c>
      <c r="E11" s="217">
        <v>2527.7660000000001</v>
      </c>
      <c r="F11" s="216">
        <f>E11/$E$7</f>
        <v>2.8919726466651537E-2</v>
      </c>
      <c r="G11" s="218">
        <v>1026.5450000000001</v>
      </c>
      <c r="H11" s="217">
        <v>1656.999</v>
      </c>
      <c r="I11" s="217">
        <v>2683.5439999999999</v>
      </c>
      <c r="J11" s="216">
        <f>IFERROR((E11/I11-1),"")</f>
        <v>-5.8049355628228883E-2</v>
      </c>
      <c r="K11" s="218">
        <v>9669.8029999999999</v>
      </c>
      <c r="L11" s="217">
        <v>14488.734</v>
      </c>
      <c r="M11" s="217">
        <v>24158.537</v>
      </c>
      <c r="N11" s="216">
        <f>M11/$M$7</f>
        <v>2.8884793917283588E-2</v>
      </c>
      <c r="O11" s="217">
        <v>10084.221</v>
      </c>
      <c r="P11" s="217">
        <v>14822.799000000001</v>
      </c>
      <c r="Q11" s="217">
        <v>24907.02</v>
      </c>
      <c r="R11" s="216">
        <f>IFERROR((M11/Q11-1),"")</f>
        <v>-3.0051085999047711E-2</v>
      </c>
    </row>
    <row r="12" spans="1:18" s="83" customFormat="1" ht="20.65" customHeight="1" x14ac:dyDescent="0.3">
      <c r="A12" s="220" t="s">
        <v>526</v>
      </c>
      <c r="B12" s="219" t="s">
        <v>53</v>
      </c>
      <c r="C12" s="218">
        <v>257.76900000000001</v>
      </c>
      <c r="D12" s="217">
        <v>1399.8415299999999</v>
      </c>
      <c r="E12" s="217">
        <v>1657.6105299999999</v>
      </c>
      <c r="F12" s="216">
        <f>E12/$E$7</f>
        <v>1.8964430693284615E-2</v>
      </c>
      <c r="G12" s="218">
        <v>213.881</v>
      </c>
      <c r="H12" s="217">
        <v>1251.0550000000001</v>
      </c>
      <c r="I12" s="217">
        <v>1464.9360000000001</v>
      </c>
      <c r="J12" s="216">
        <f>IFERROR((E12/I12-1),"")</f>
        <v>0.13152419627888157</v>
      </c>
      <c r="K12" s="218">
        <v>2379.0279999999998</v>
      </c>
      <c r="L12" s="217">
        <v>12894.48453</v>
      </c>
      <c r="M12" s="217">
        <v>15273.51253</v>
      </c>
      <c r="N12" s="216">
        <f>M12/$M$7</f>
        <v>1.8261547121917965E-2</v>
      </c>
      <c r="O12" s="217">
        <v>2112.1799999999998</v>
      </c>
      <c r="P12" s="217">
        <v>12302.667439999999</v>
      </c>
      <c r="Q12" s="217">
        <v>14414.84744</v>
      </c>
      <c r="R12" s="216">
        <f>IFERROR((M12/Q12-1),"")</f>
        <v>5.9568101124488848E-2</v>
      </c>
    </row>
    <row r="13" spans="1:18" s="83" customFormat="1" ht="20.65" customHeight="1" x14ac:dyDescent="0.3">
      <c r="A13" s="220" t="s">
        <v>468</v>
      </c>
      <c r="B13" s="219" t="s">
        <v>61</v>
      </c>
      <c r="C13" s="218">
        <v>915.56899999999996</v>
      </c>
      <c r="D13" s="217">
        <v>632.15800000000002</v>
      </c>
      <c r="E13" s="217">
        <v>1547.7269999999999</v>
      </c>
      <c r="F13" s="216">
        <f>E13/$E$7</f>
        <v>1.7707272542257145E-2</v>
      </c>
      <c r="G13" s="218">
        <v>858.54300000000001</v>
      </c>
      <c r="H13" s="217">
        <v>611.29600000000005</v>
      </c>
      <c r="I13" s="217">
        <v>1469.8389999999999</v>
      </c>
      <c r="J13" s="216">
        <f>IFERROR((E13/I13-1),"")</f>
        <v>5.2990837772028065E-2</v>
      </c>
      <c r="K13" s="218">
        <v>7796.4219999999996</v>
      </c>
      <c r="L13" s="217">
        <v>6036.9219999999996</v>
      </c>
      <c r="M13" s="217">
        <v>13833.343999999999</v>
      </c>
      <c r="N13" s="216">
        <f>M13/$M$7</f>
        <v>1.6539631130266349E-2</v>
      </c>
      <c r="O13" s="217">
        <v>7257.942</v>
      </c>
      <c r="P13" s="217">
        <v>5976.9849999999997</v>
      </c>
      <c r="Q13" s="217">
        <v>13234.927</v>
      </c>
      <c r="R13" s="216">
        <f>IFERROR((M13/Q13-1),"")</f>
        <v>4.5214983052040969E-2</v>
      </c>
    </row>
    <row r="14" spans="1:18" s="83" customFormat="1" ht="20.65" customHeight="1" x14ac:dyDescent="0.3">
      <c r="A14" s="220" t="s">
        <v>446</v>
      </c>
      <c r="B14" s="219" t="s">
        <v>84</v>
      </c>
      <c r="C14" s="218">
        <v>494.50700000000001</v>
      </c>
      <c r="D14" s="217">
        <v>780.02599999999995</v>
      </c>
      <c r="E14" s="217">
        <v>1274.5329999999999</v>
      </c>
      <c r="F14" s="216">
        <f>E14/$E$7</f>
        <v>1.4581708011232359E-2</v>
      </c>
      <c r="G14" s="218">
        <v>430.726</v>
      </c>
      <c r="H14" s="217">
        <v>784.00400000000002</v>
      </c>
      <c r="I14" s="217">
        <v>1214.73</v>
      </c>
      <c r="J14" s="216">
        <f>IFERROR((E14/I14-1),"")</f>
        <v>4.9231516468680292E-2</v>
      </c>
      <c r="K14" s="218">
        <v>5743.9359999999997</v>
      </c>
      <c r="L14" s="217">
        <v>7093.1530000000002</v>
      </c>
      <c r="M14" s="217">
        <v>12837.089</v>
      </c>
      <c r="N14" s="216">
        <f>M14/$M$7</f>
        <v>1.5348473720193738E-2</v>
      </c>
      <c r="O14" s="217">
        <v>4590.2889999999998</v>
      </c>
      <c r="P14" s="217">
        <v>6919.2030000000004</v>
      </c>
      <c r="Q14" s="217">
        <v>11509.492</v>
      </c>
      <c r="R14" s="216">
        <f>IFERROR((M14/Q14-1),"")</f>
        <v>0.11534801014675544</v>
      </c>
    </row>
    <row r="15" spans="1:18" s="83" customFormat="1" ht="20.65" customHeight="1" x14ac:dyDescent="0.3">
      <c r="A15" s="220" t="s">
        <v>522</v>
      </c>
      <c r="B15" s="219" t="s">
        <v>94</v>
      </c>
      <c r="C15" s="218">
        <v>376.928</v>
      </c>
      <c r="D15" s="217">
        <v>347.72300000000001</v>
      </c>
      <c r="E15" s="217">
        <v>724.65100000000007</v>
      </c>
      <c r="F15" s="216">
        <f>E15/$E$7</f>
        <v>8.290604709370054E-3</v>
      </c>
      <c r="G15" s="218">
        <v>467.53800000000001</v>
      </c>
      <c r="H15" s="217">
        <v>306.05099999999999</v>
      </c>
      <c r="I15" s="217">
        <v>773.58899999999994</v>
      </c>
      <c r="J15" s="216">
        <f>IFERROR((E15/I15-1),"")</f>
        <v>-6.3260982252849818E-2</v>
      </c>
      <c r="K15" s="218">
        <v>2941.3589999999999</v>
      </c>
      <c r="L15" s="217">
        <v>2881.732</v>
      </c>
      <c r="M15" s="217">
        <v>5823.0910000000003</v>
      </c>
      <c r="N15" s="216">
        <f>M15/$M$7</f>
        <v>6.9622917768815563E-3</v>
      </c>
      <c r="O15" s="217">
        <v>3576.2640000000001</v>
      </c>
      <c r="P15" s="217">
        <v>2506.4490000000001</v>
      </c>
      <c r="Q15" s="217">
        <v>6082.7129999999997</v>
      </c>
      <c r="R15" s="216">
        <f>IFERROR((M15/Q15-1),"")</f>
        <v>-4.2681941429753345E-2</v>
      </c>
    </row>
    <row r="16" spans="1:18" s="83" customFormat="1" ht="20.65" customHeight="1" x14ac:dyDescent="0.3">
      <c r="A16" s="220" t="s">
        <v>525</v>
      </c>
      <c r="B16" s="219" t="s">
        <v>55</v>
      </c>
      <c r="C16" s="218">
        <v>152.08500000000001</v>
      </c>
      <c r="D16" s="217">
        <v>252.96600000000001</v>
      </c>
      <c r="E16" s="217">
        <v>405.05100000000004</v>
      </c>
      <c r="F16" s="216">
        <f>E16/$E$7</f>
        <v>4.634117289750583E-3</v>
      </c>
      <c r="G16" s="218">
        <v>173.79599999999999</v>
      </c>
      <c r="H16" s="217">
        <v>343.84199999999998</v>
      </c>
      <c r="I16" s="217">
        <v>517.63799999999992</v>
      </c>
      <c r="J16" s="216">
        <f>IFERROR((E16/I16-1),"")</f>
        <v>-0.21750141991121186</v>
      </c>
      <c r="K16" s="218">
        <v>1466.0350000000001</v>
      </c>
      <c r="L16" s="217">
        <v>2726.8440000000001</v>
      </c>
      <c r="M16" s="217">
        <v>4192.8789999999999</v>
      </c>
      <c r="N16" s="216">
        <f>M16/$M$7</f>
        <v>5.0131531489305868E-3</v>
      </c>
      <c r="O16" s="217">
        <v>1500.29</v>
      </c>
      <c r="P16" s="217">
        <v>3074.7159999999999</v>
      </c>
      <c r="Q16" s="217">
        <v>4575.0059999999994</v>
      </c>
      <c r="R16" s="216">
        <f>IFERROR((M16/Q16-1),"")</f>
        <v>-8.3524917781528485E-2</v>
      </c>
    </row>
    <row r="17" spans="1:18" s="83" customFormat="1" ht="20.65" customHeight="1" x14ac:dyDescent="0.3">
      <c r="A17" s="220" t="s">
        <v>73</v>
      </c>
      <c r="B17" s="219" t="s">
        <v>73</v>
      </c>
      <c r="C17" s="218">
        <v>80.043999999999997</v>
      </c>
      <c r="D17" s="217">
        <v>350.82799999999997</v>
      </c>
      <c r="E17" s="217">
        <v>430.87199999999996</v>
      </c>
      <c r="F17" s="216">
        <f>E17/$E$7</f>
        <v>4.9295308118469348E-3</v>
      </c>
      <c r="G17" s="218">
        <v>88.903999999999996</v>
      </c>
      <c r="H17" s="217">
        <v>219.495</v>
      </c>
      <c r="I17" s="217">
        <v>308.399</v>
      </c>
      <c r="J17" s="216">
        <f>IFERROR((E17/I17-1),"")</f>
        <v>0.39712515280529437</v>
      </c>
      <c r="K17" s="218">
        <v>904.09299999999996</v>
      </c>
      <c r="L17" s="217">
        <v>2714.6149999999998</v>
      </c>
      <c r="M17" s="217">
        <v>3618.7079999999996</v>
      </c>
      <c r="N17" s="216">
        <f>M17/$M$7</f>
        <v>4.3266541689517641E-3</v>
      </c>
      <c r="O17" s="217">
        <v>997.67499999999995</v>
      </c>
      <c r="P17" s="217">
        <v>2979.5259999999998</v>
      </c>
      <c r="Q17" s="217">
        <v>3977.201</v>
      </c>
      <c r="R17" s="216">
        <f>IFERROR((M17/Q17-1),"")</f>
        <v>-9.0137008413706088E-2</v>
      </c>
    </row>
    <row r="18" spans="1:18" s="83" customFormat="1" ht="20.65" customHeight="1" x14ac:dyDescent="0.3">
      <c r="A18" s="220" t="s">
        <v>524</v>
      </c>
      <c r="B18" s="219" t="s">
        <v>56</v>
      </c>
      <c r="C18" s="218">
        <v>141.58699999999999</v>
      </c>
      <c r="D18" s="217">
        <v>199.44399999999999</v>
      </c>
      <c r="E18" s="217">
        <v>341.03099999999995</v>
      </c>
      <c r="F18" s="216">
        <f>E18/$E$7</f>
        <v>3.9016757234050297E-3</v>
      </c>
      <c r="G18" s="218">
        <v>217.416</v>
      </c>
      <c r="H18" s="217">
        <v>270.69099999999997</v>
      </c>
      <c r="I18" s="217">
        <v>488.10699999999997</v>
      </c>
      <c r="J18" s="216">
        <f>IFERROR((E18/I18-1),"")</f>
        <v>-0.30131917796712615</v>
      </c>
      <c r="K18" s="218">
        <v>1462.721</v>
      </c>
      <c r="L18" s="217">
        <v>1940.847</v>
      </c>
      <c r="M18" s="217">
        <v>3403.5680000000002</v>
      </c>
      <c r="N18" s="216">
        <f>M18/$M$7</f>
        <v>4.0694252414151186E-3</v>
      </c>
      <c r="O18" s="217">
        <v>1545.3389999999999</v>
      </c>
      <c r="P18" s="217">
        <v>2240.8180000000002</v>
      </c>
      <c r="Q18" s="217">
        <v>3786.1570000000002</v>
      </c>
      <c r="R18" s="216">
        <f>IFERROR((M18/Q18-1),"")</f>
        <v>-0.10104942821969609</v>
      </c>
    </row>
    <row r="19" spans="1:18" s="83" customFormat="1" ht="20.65" customHeight="1" x14ac:dyDescent="0.3">
      <c r="A19" s="220" t="s">
        <v>397</v>
      </c>
      <c r="B19" s="219" t="s">
        <v>54</v>
      </c>
      <c r="C19" s="218">
        <v>78.337999999999994</v>
      </c>
      <c r="D19" s="217">
        <v>147.47900000000001</v>
      </c>
      <c r="E19" s="217">
        <v>225.81700000000001</v>
      </c>
      <c r="F19" s="216">
        <f>E19/$E$7</f>
        <v>2.5835326021158012E-3</v>
      </c>
      <c r="G19" s="218">
        <v>120.827</v>
      </c>
      <c r="H19" s="217">
        <v>165.00700000000001</v>
      </c>
      <c r="I19" s="217">
        <v>285.834</v>
      </c>
      <c r="J19" s="216">
        <f>IFERROR((E19/I19-1),"")</f>
        <v>-0.20997152193231039</v>
      </c>
      <c r="K19" s="218">
        <v>1712.8589999999999</v>
      </c>
      <c r="L19" s="217">
        <v>1552.866</v>
      </c>
      <c r="M19" s="217">
        <v>3265.7249999999999</v>
      </c>
      <c r="N19" s="216">
        <f>M19/$M$7</f>
        <v>3.9046153173729415E-3</v>
      </c>
      <c r="O19" s="217">
        <v>1162.8989999999999</v>
      </c>
      <c r="P19" s="217">
        <v>1525.146</v>
      </c>
      <c r="Q19" s="217">
        <v>2688.0450000000001</v>
      </c>
      <c r="R19" s="216">
        <f>IFERROR((M19/Q19-1),"")</f>
        <v>0.21490711651032623</v>
      </c>
    </row>
    <row r="20" spans="1:18" s="83" customFormat="1" ht="20.65" customHeight="1" x14ac:dyDescent="0.3">
      <c r="A20" s="220" t="s">
        <v>222</v>
      </c>
      <c r="B20" s="219" t="s">
        <v>74</v>
      </c>
      <c r="C20" s="218">
        <v>95.772999999999996</v>
      </c>
      <c r="D20" s="217">
        <v>240.44300000000001</v>
      </c>
      <c r="E20" s="217">
        <v>336.21600000000001</v>
      </c>
      <c r="F20" s="216">
        <f>E20/$E$7</f>
        <v>3.8465881548021899E-3</v>
      </c>
      <c r="G20" s="218">
        <v>127.863</v>
      </c>
      <c r="H20" s="217">
        <v>302.45499999999998</v>
      </c>
      <c r="I20" s="217">
        <v>430.31799999999998</v>
      </c>
      <c r="J20" s="216">
        <f>IFERROR((E20/I20-1),"")</f>
        <v>-0.21868013887404192</v>
      </c>
      <c r="K20" s="218">
        <v>1068.0740000000001</v>
      </c>
      <c r="L20" s="217">
        <v>2046.481</v>
      </c>
      <c r="M20" s="217">
        <v>3114.5550000000003</v>
      </c>
      <c r="N20" s="216">
        <f>M20/$M$7</f>
        <v>3.7238711648410333E-3</v>
      </c>
      <c r="O20" s="217">
        <v>1029.5840000000001</v>
      </c>
      <c r="P20" s="217">
        <v>1899.192</v>
      </c>
      <c r="Q20" s="217">
        <v>2928.7759999999998</v>
      </c>
      <c r="R20" s="216">
        <f>IFERROR((M20/Q20-1),"")</f>
        <v>6.3432300729041824E-2</v>
      </c>
    </row>
    <row r="21" spans="1:18" s="83" customFormat="1" ht="20.65" customHeight="1" x14ac:dyDescent="0.3">
      <c r="A21" s="220" t="s">
        <v>447</v>
      </c>
      <c r="B21" s="219" t="s">
        <v>78</v>
      </c>
      <c r="C21" s="218">
        <v>315.35199999999998</v>
      </c>
      <c r="D21" s="217">
        <v>61.460999999999999</v>
      </c>
      <c r="E21" s="217">
        <v>376.81299999999999</v>
      </c>
      <c r="F21" s="216">
        <f>E21/$E$7</f>
        <v>4.3110512955227519E-3</v>
      </c>
      <c r="G21" s="218">
        <v>233.21100000000001</v>
      </c>
      <c r="H21" s="217">
        <v>69.093999999999994</v>
      </c>
      <c r="I21" s="217">
        <v>302.30500000000001</v>
      </c>
      <c r="J21" s="216">
        <f>IFERROR((E21/I21-1),"")</f>
        <v>0.24646631713005074</v>
      </c>
      <c r="K21" s="218">
        <v>2455.877</v>
      </c>
      <c r="L21" s="217">
        <v>581.00599999999997</v>
      </c>
      <c r="M21" s="217">
        <v>3036.8829999999998</v>
      </c>
      <c r="N21" s="216">
        <f>M21/$M$7</f>
        <v>3.6310037981977937E-3</v>
      </c>
      <c r="O21" s="217">
        <v>2866.027</v>
      </c>
      <c r="P21" s="217">
        <v>619.94799999999998</v>
      </c>
      <c r="Q21" s="217">
        <v>3485.9749999999999</v>
      </c>
      <c r="R21" s="216">
        <f>IFERROR((M21/Q21-1),"")</f>
        <v>-0.12882823313420211</v>
      </c>
    </row>
    <row r="22" spans="1:18" s="83" customFormat="1" ht="20.65" customHeight="1" x14ac:dyDescent="0.3">
      <c r="A22" s="220" t="s">
        <v>448</v>
      </c>
      <c r="B22" s="219" t="s">
        <v>95</v>
      </c>
      <c r="C22" s="218">
        <v>182.959</v>
      </c>
      <c r="D22" s="217">
        <v>151.334</v>
      </c>
      <c r="E22" s="217">
        <v>334.29300000000001</v>
      </c>
      <c r="F22" s="216">
        <f>E22/$E$7</f>
        <v>3.8245874498337037E-3</v>
      </c>
      <c r="G22" s="218">
        <v>174.15600000000001</v>
      </c>
      <c r="H22" s="217">
        <v>141.68</v>
      </c>
      <c r="I22" s="217">
        <v>315.83600000000001</v>
      </c>
      <c r="J22" s="216">
        <f>IFERROR((E22/I22-1),"")</f>
        <v>5.8438556719309975E-2</v>
      </c>
      <c r="K22" s="218">
        <v>1212.885</v>
      </c>
      <c r="L22" s="217">
        <v>1351.644</v>
      </c>
      <c r="M22" s="217">
        <v>2564.529</v>
      </c>
      <c r="N22" s="216">
        <f>M22/$M$7</f>
        <v>3.066240793467641E-3</v>
      </c>
      <c r="O22" s="217">
        <v>1602.1410000000001</v>
      </c>
      <c r="P22" s="217">
        <v>1294.3820000000001</v>
      </c>
      <c r="Q22" s="217">
        <v>2896.5230000000001</v>
      </c>
      <c r="R22" s="216">
        <f>IFERROR((M22/Q22-1),"")</f>
        <v>-0.11461811282009504</v>
      </c>
    </row>
    <row r="23" spans="1:18" s="83" customFormat="1" ht="20.65" customHeight="1" x14ac:dyDescent="0.3">
      <c r="A23" s="220" t="s">
        <v>423</v>
      </c>
      <c r="B23" s="219" t="s">
        <v>58</v>
      </c>
      <c r="C23" s="218">
        <v>120.93899999999999</v>
      </c>
      <c r="D23" s="217">
        <v>94.930999999999997</v>
      </c>
      <c r="E23" s="217">
        <v>215.87</v>
      </c>
      <c r="F23" s="216">
        <f>E23/$E$7</f>
        <v>2.4697307236334642E-3</v>
      </c>
      <c r="G23" s="218">
        <v>173.49299999999999</v>
      </c>
      <c r="H23" s="217">
        <v>135.57499999999999</v>
      </c>
      <c r="I23" s="217">
        <v>309.06799999999998</v>
      </c>
      <c r="J23" s="216">
        <f>IFERROR((E23/I23-1),"")</f>
        <v>-0.30154529100392147</v>
      </c>
      <c r="K23" s="218">
        <v>1321.444</v>
      </c>
      <c r="L23" s="217">
        <v>875.53700000000003</v>
      </c>
      <c r="M23" s="217">
        <v>2196.9809999999998</v>
      </c>
      <c r="N23" s="216">
        <f>M23/$M$7</f>
        <v>2.6267875171906152E-3</v>
      </c>
      <c r="O23" s="217">
        <v>1690.866</v>
      </c>
      <c r="P23" s="217">
        <v>944.82600000000002</v>
      </c>
      <c r="Q23" s="217">
        <v>2635.692</v>
      </c>
      <c r="R23" s="216">
        <f>IFERROR((M23/Q23-1),"")</f>
        <v>-0.16645002526850639</v>
      </c>
    </row>
    <row r="24" spans="1:18" s="83" customFormat="1" ht="20.65" customHeight="1" x14ac:dyDescent="0.3">
      <c r="A24" s="220" t="s">
        <v>521</v>
      </c>
      <c r="B24" s="219" t="s">
        <v>96</v>
      </c>
      <c r="C24" s="218">
        <v>31.777000000000001</v>
      </c>
      <c r="D24" s="217">
        <v>180.65</v>
      </c>
      <c r="E24" s="217">
        <v>212.42700000000002</v>
      </c>
      <c r="F24" s="216">
        <f>E24/$E$7</f>
        <v>2.4303399658557739E-3</v>
      </c>
      <c r="G24" s="218">
        <v>35.43</v>
      </c>
      <c r="H24" s="217">
        <v>178.24799999999999</v>
      </c>
      <c r="I24" s="217">
        <v>213.678</v>
      </c>
      <c r="J24" s="216">
        <f>IFERROR((E24/I24-1),"")</f>
        <v>-5.854603655968238E-3</v>
      </c>
      <c r="K24" s="218">
        <v>293.06</v>
      </c>
      <c r="L24" s="217">
        <v>1587.258</v>
      </c>
      <c r="M24" s="217">
        <v>1880.318</v>
      </c>
      <c r="N24" s="216">
        <f>M24/$M$7</f>
        <v>2.2481741311139347E-3</v>
      </c>
      <c r="O24" s="217">
        <v>312.66500000000002</v>
      </c>
      <c r="P24" s="217">
        <v>1568.38</v>
      </c>
      <c r="Q24" s="217">
        <v>1881.0450000000001</v>
      </c>
      <c r="R24" s="216">
        <f>IFERROR((M24/Q24-1),"")</f>
        <v>-3.8648729828372197E-4</v>
      </c>
    </row>
    <row r="25" spans="1:18" s="83" customFormat="1" ht="20.65" customHeight="1" x14ac:dyDescent="0.3">
      <c r="A25" s="220" t="s">
        <v>517</v>
      </c>
      <c r="B25" s="219" t="s">
        <v>62</v>
      </c>
      <c r="C25" s="218">
        <v>39.807000000000002</v>
      </c>
      <c r="D25" s="217">
        <v>121.715</v>
      </c>
      <c r="E25" s="217">
        <v>161.52199999999999</v>
      </c>
      <c r="F25" s="216">
        <f>E25/$E$7</f>
        <v>1.8479448091106886E-3</v>
      </c>
      <c r="G25" s="218">
        <v>45.649000000000001</v>
      </c>
      <c r="H25" s="217">
        <v>151.06800000000001</v>
      </c>
      <c r="I25" s="217">
        <v>196.71700000000001</v>
      </c>
      <c r="J25" s="216">
        <f>IFERROR((E25/I25-1),"")</f>
        <v>-0.17891183781777897</v>
      </c>
      <c r="K25" s="218">
        <v>475.58</v>
      </c>
      <c r="L25" s="217">
        <v>1313.0740000000001</v>
      </c>
      <c r="M25" s="217">
        <v>1788.654</v>
      </c>
      <c r="N25" s="216">
        <f>M25/$M$7</f>
        <v>2.1385774386638132E-3</v>
      </c>
      <c r="O25" s="217">
        <v>434.673</v>
      </c>
      <c r="P25" s="217">
        <v>1328.942</v>
      </c>
      <c r="Q25" s="217">
        <v>1763.615</v>
      </c>
      <c r="R25" s="216">
        <f>IFERROR((M25/Q25-1),"")</f>
        <v>1.4197543114568667E-2</v>
      </c>
    </row>
    <row r="26" spans="1:18" s="83" customFormat="1" ht="20.65" customHeight="1" x14ac:dyDescent="0.3">
      <c r="A26" s="220" t="s">
        <v>523</v>
      </c>
      <c r="B26" s="219" t="s">
        <v>57</v>
      </c>
      <c r="C26" s="218">
        <v>73.099000000000004</v>
      </c>
      <c r="D26" s="217">
        <v>58.600999999999999</v>
      </c>
      <c r="E26" s="217">
        <v>131.69999999999999</v>
      </c>
      <c r="F26" s="216">
        <f>E26/$E$7</f>
        <v>1.506756549323793E-3</v>
      </c>
      <c r="G26" s="218">
        <v>80.41</v>
      </c>
      <c r="H26" s="217">
        <v>60.137</v>
      </c>
      <c r="I26" s="217">
        <v>140.547</v>
      </c>
      <c r="J26" s="216">
        <f>IFERROR((E26/I26-1),"")</f>
        <v>-6.2946914555273348E-2</v>
      </c>
      <c r="K26" s="218">
        <v>710.70500000000004</v>
      </c>
      <c r="L26" s="217">
        <v>620.36</v>
      </c>
      <c r="M26" s="217">
        <v>1331.0650000000001</v>
      </c>
      <c r="N26" s="216">
        <f>M26/$M$7</f>
        <v>1.5914679856445398E-3</v>
      </c>
      <c r="O26" s="217">
        <v>743.67499999999995</v>
      </c>
      <c r="P26" s="217">
        <v>615.67999999999995</v>
      </c>
      <c r="Q26" s="217">
        <v>1359.355</v>
      </c>
      <c r="R26" s="216">
        <f>IFERROR((M26/Q26-1),"")</f>
        <v>-2.0811340672598377E-2</v>
      </c>
    </row>
    <row r="27" spans="1:18" s="83" customFormat="1" ht="20.65" customHeight="1" x14ac:dyDescent="0.3">
      <c r="A27" s="220" t="s">
        <v>64</v>
      </c>
      <c r="B27" s="219" t="s">
        <v>64</v>
      </c>
      <c r="C27" s="218">
        <v>25.923999999999999</v>
      </c>
      <c r="D27" s="217">
        <v>28.256</v>
      </c>
      <c r="E27" s="217">
        <v>54.18</v>
      </c>
      <c r="F27" s="216">
        <f>E27/$E$7</f>
        <v>6.198638560543896E-4</v>
      </c>
      <c r="G27" s="218">
        <v>184.959</v>
      </c>
      <c r="H27" s="217">
        <v>192.96199999999999</v>
      </c>
      <c r="I27" s="217">
        <v>377.92099999999999</v>
      </c>
      <c r="J27" s="216">
        <f>IFERROR((E27/I27-1),"")</f>
        <v>-0.85663670449644236</v>
      </c>
      <c r="K27" s="218">
        <v>641.01</v>
      </c>
      <c r="L27" s="217">
        <v>662.68499999999995</v>
      </c>
      <c r="M27" s="217">
        <v>1303.6949999999999</v>
      </c>
      <c r="N27" s="216">
        <f>M27/$M$7</f>
        <v>1.5587434539596926E-3</v>
      </c>
      <c r="O27" s="217">
        <v>700.04600000000005</v>
      </c>
      <c r="P27" s="217">
        <v>759.274</v>
      </c>
      <c r="Q27" s="217">
        <v>1459.3200000000002</v>
      </c>
      <c r="R27" s="216">
        <f>IFERROR((M27/Q27-1),"")</f>
        <v>-0.10664213469287076</v>
      </c>
    </row>
    <row r="28" spans="1:18" s="83" customFormat="1" ht="20.65" customHeight="1" x14ac:dyDescent="0.3">
      <c r="A28" s="220" t="s">
        <v>519</v>
      </c>
      <c r="B28" s="219" t="s">
        <v>98</v>
      </c>
      <c r="C28" s="218">
        <v>20.847000000000001</v>
      </c>
      <c r="D28" s="217">
        <v>110.28400000000001</v>
      </c>
      <c r="E28" s="217">
        <v>131.131</v>
      </c>
      <c r="F28" s="216">
        <f>E28/$E$7</f>
        <v>1.5002467203445581E-3</v>
      </c>
      <c r="G28" s="218">
        <v>24.286000000000001</v>
      </c>
      <c r="H28" s="217">
        <v>122.38800000000001</v>
      </c>
      <c r="I28" s="217">
        <v>146.67400000000001</v>
      </c>
      <c r="J28" s="216">
        <f>IFERROR((E28/I28-1),"")</f>
        <v>-0.10596970151492424</v>
      </c>
      <c r="K28" s="218">
        <v>215.011</v>
      </c>
      <c r="L28" s="217">
        <v>1032.655</v>
      </c>
      <c r="M28" s="217">
        <v>1247.6659999999999</v>
      </c>
      <c r="N28" s="216">
        <f>M28/$M$7</f>
        <v>1.491753216993295E-3</v>
      </c>
      <c r="O28" s="217">
        <v>206.59200000000001</v>
      </c>
      <c r="P28" s="217">
        <v>1111.1020000000001</v>
      </c>
      <c r="Q28" s="217">
        <v>1317.6940000000002</v>
      </c>
      <c r="R28" s="216">
        <f>IFERROR((M28/Q28-1),"")</f>
        <v>-5.3144356732291564E-2</v>
      </c>
    </row>
    <row r="29" spans="1:18" s="83" customFormat="1" ht="20.65" customHeight="1" x14ac:dyDescent="0.3">
      <c r="A29" s="220" t="s">
        <v>463</v>
      </c>
      <c r="B29" s="219" t="s">
        <v>97</v>
      </c>
      <c r="C29" s="218">
        <v>1.9119999999999999</v>
      </c>
      <c r="D29" s="217">
        <v>13.603999999999999</v>
      </c>
      <c r="E29" s="217">
        <v>15.515999999999998</v>
      </c>
      <c r="F29" s="216">
        <f>E29/$E$7</f>
        <v>1.7751582854447966E-4</v>
      </c>
      <c r="G29" s="218">
        <v>84.74</v>
      </c>
      <c r="H29" s="217">
        <v>100.28100000000001</v>
      </c>
      <c r="I29" s="217">
        <v>185.02100000000002</v>
      </c>
      <c r="J29" s="216">
        <f>IFERROR((E29/I29-1),"")</f>
        <v>-0.91613924905821498</v>
      </c>
      <c r="K29" s="218">
        <v>560.07600000000002</v>
      </c>
      <c r="L29" s="217">
        <v>648.81500000000005</v>
      </c>
      <c r="M29" s="217">
        <v>1208.8910000000001</v>
      </c>
      <c r="N29" s="216">
        <f>M29/$M$7</f>
        <v>1.4453924674105421E-3</v>
      </c>
      <c r="O29" s="217">
        <v>506.19299999999998</v>
      </c>
      <c r="P29" s="217">
        <v>774.34299999999996</v>
      </c>
      <c r="Q29" s="217">
        <v>1280.5360000000001</v>
      </c>
      <c r="R29" s="216">
        <f>IFERROR((M29/Q29-1),"")</f>
        <v>-5.5949227510979749E-2</v>
      </c>
    </row>
    <row r="30" spans="1:18" s="83" customFormat="1" ht="20.65" customHeight="1" x14ac:dyDescent="0.3">
      <c r="A30" s="220" t="s">
        <v>455</v>
      </c>
      <c r="B30" s="219" t="s">
        <v>72</v>
      </c>
      <c r="C30" s="218">
        <v>54.94</v>
      </c>
      <c r="D30" s="217">
        <v>64.537000000000006</v>
      </c>
      <c r="E30" s="217">
        <v>119.477</v>
      </c>
      <c r="F30" s="216">
        <f>E30/$E$7</f>
        <v>1.3669153549245167E-3</v>
      </c>
      <c r="G30" s="218">
        <v>43.664999999999999</v>
      </c>
      <c r="H30" s="217">
        <v>46.497</v>
      </c>
      <c r="I30" s="217">
        <v>90.162000000000006</v>
      </c>
      <c r="J30" s="216">
        <f>IFERROR((E30/I30-1),"")</f>
        <v>0.3251369756660234</v>
      </c>
      <c r="K30" s="218">
        <v>562.50699999999995</v>
      </c>
      <c r="L30" s="217">
        <v>530.04100000000005</v>
      </c>
      <c r="M30" s="217">
        <v>1092.548</v>
      </c>
      <c r="N30" s="216">
        <f>M30/$M$7</f>
        <v>1.3062886972311425E-3</v>
      </c>
      <c r="O30" s="217">
        <v>423.77300000000002</v>
      </c>
      <c r="P30" s="217">
        <v>376.649</v>
      </c>
      <c r="Q30" s="217">
        <v>800.42200000000003</v>
      </c>
      <c r="R30" s="216">
        <f>IFERROR((M30/Q30-1),"")</f>
        <v>0.36496498097253705</v>
      </c>
    </row>
    <row r="31" spans="1:18" s="83" customFormat="1" ht="20.65" customHeight="1" x14ac:dyDescent="0.3">
      <c r="A31" s="220" t="s">
        <v>496</v>
      </c>
      <c r="B31" s="219" t="s">
        <v>99</v>
      </c>
      <c r="C31" s="218">
        <v>36.783999999999999</v>
      </c>
      <c r="D31" s="217">
        <v>37.976999999999997</v>
      </c>
      <c r="E31" s="217">
        <v>74.760999999999996</v>
      </c>
      <c r="F31" s="216">
        <f>E31/$E$7</f>
        <v>8.5532745925585483E-4</v>
      </c>
      <c r="G31" s="218">
        <v>62.177</v>
      </c>
      <c r="H31" s="217">
        <v>54.109000000000002</v>
      </c>
      <c r="I31" s="217">
        <v>116.286</v>
      </c>
      <c r="J31" s="216">
        <f>IFERROR((E31/I31-1),"")</f>
        <v>-0.35709371721445404</v>
      </c>
      <c r="K31" s="218">
        <v>447.24599999999998</v>
      </c>
      <c r="L31" s="217">
        <v>480.95800000000003</v>
      </c>
      <c r="M31" s="217">
        <v>928.20399999999995</v>
      </c>
      <c r="N31" s="216">
        <f>M31/$M$7</f>
        <v>1.1097932483741999E-3</v>
      </c>
      <c r="O31" s="217">
        <v>430.54899999999998</v>
      </c>
      <c r="P31" s="217">
        <v>486.38</v>
      </c>
      <c r="Q31" s="217">
        <v>916.92899999999997</v>
      </c>
      <c r="R31" s="216">
        <f>IFERROR((M31/Q31-1),"")</f>
        <v>1.2296480970718449E-2</v>
      </c>
    </row>
    <row r="32" spans="1:18" s="83" customFormat="1" ht="20.65" customHeight="1" x14ac:dyDescent="0.3">
      <c r="A32" s="220" t="s">
        <v>489</v>
      </c>
      <c r="B32" s="219" t="s">
        <v>91</v>
      </c>
      <c r="C32" s="218">
        <v>55.715000000000003</v>
      </c>
      <c r="D32" s="217">
        <v>55.927999999999997</v>
      </c>
      <c r="E32" s="217">
        <v>111.643</v>
      </c>
      <c r="F32" s="216">
        <f>E32/$E$7</f>
        <v>1.2772879380118164E-3</v>
      </c>
      <c r="G32" s="218">
        <v>7.25</v>
      </c>
      <c r="H32" s="217">
        <v>8.0399999999999991</v>
      </c>
      <c r="I32" s="217">
        <v>15.29</v>
      </c>
      <c r="J32" s="216">
        <f>IFERROR((E32/I32-1),"")</f>
        <v>6.3017004578155662</v>
      </c>
      <c r="K32" s="218">
        <v>458.61799999999999</v>
      </c>
      <c r="L32" s="217">
        <v>462.36</v>
      </c>
      <c r="M32" s="217">
        <v>920.97800000000007</v>
      </c>
      <c r="N32" s="216">
        <f>M32/$M$7</f>
        <v>1.10115358940618E-3</v>
      </c>
      <c r="O32" s="217">
        <v>339.93400000000003</v>
      </c>
      <c r="P32" s="217">
        <v>337.09699999999998</v>
      </c>
      <c r="Q32" s="217">
        <v>677.03099999999995</v>
      </c>
      <c r="R32" s="216">
        <f>IFERROR((M32/Q32-1),"")</f>
        <v>0.36031880371799829</v>
      </c>
    </row>
    <row r="33" spans="1:18" s="83" customFormat="1" ht="20.65" customHeight="1" x14ac:dyDescent="0.3">
      <c r="A33" s="220" t="s">
        <v>448</v>
      </c>
      <c r="B33" s="219" t="s">
        <v>82</v>
      </c>
      <c r="C33" s="218">
        <v>42.515000000000001</v>
      </c>
      <c r="D33" s="217">
        <v>20.428000000000001</v>
      </c>
      <c r="E33" s="217">
        <v>62.942999999999998</v>
      </c>
      <c r="F33" s="216">
        <f>E33/$E$7</f>
        <v>7.2011979866429385E-4</v>
      </c>
      <c r="G33" s="218">
        <v>70.677999999999997</v>
      </c>
      <c r="H33" s="217">
        <v>47.103999999999999</v>
      </c>
      <c r="I33" s="217">
        <v>117.782</v>
      </c>
      <c r="J33" s="216">
        <f>IFERROR((E33/I33-1),"")</f>
        <v>-0.46559745971370836</v>
      </c>
      <c r="K33" s="218">
        <v>448.08</v>
      </c>
      <c r="L33" s="217">
        <v>267.32400000000001</v>
      </c>
      <c r="M33" s="217">
        <v>715.404</v>
      </c>
      <c r="N33" s="216">
        <f>M33/$M$7</f>
        <v>8.5536210688587431E-4</v>
      </c>
      <c r="O33" s="217">
        <v>560.37300000000005</v>
      </c>
      <c r="P33" s="217">
        <v>389.32900000000001</v>
      </c>
      <c r="Q33" s="217">
        <v>949.702</v>
      </c>
      <c r="R33" s="216">
        <f>IFERROR((M33/Q33-1),"")</f>
        <v>-0.24670686173136414</v>
      </c>
    </row>
    <row r="34" spans="1:18" s="83" customFormat="1" ht="20.65" customHeight="1" x14ac:dyDescent="0.3">
      <c r="A34" s="220" t="s">
        <v>515</v>
      </c>
      <c r="B34" s="219" t="s">
        <v>102</v>
      </c>
      <c r="C34" s="218">
        <v>7.2960000000000003</v>
      </c>
      <c r="D34" s="217">
        <v>59.116</v>
      </c>
      <c r="E34" s="217">
        <v>66.412000000000006</v>
      </c>
      <c r="F34" s="216">
        <f>E34/$E$7</f>
        <v>7.5980801787161548E-4</v>
      </c>
      <c r="G34" s="218">
        <v>37.109000000000002</v>
      </c>
      <c r="H34" s="217">
        <v>51.658999999999999</v>
      </c>
      <c r="I34" s="217">
        <v>88.768000000000001</v>
      </c>
      <c r="J34" s="216">
        <f>IFERROR((E34/I34-1),"")</f>
        <v>-0.25184751261715932</v>
      </c>
      <c r="K34" s="218">
        <v>131.80600000000001</v>
      </c>
      <c r="L34" s="217">
        <v>508.39299999999997</v>
      </c>
      <c r="M34" s="217">
        <v>640.19899999999996</v>
      </c>
      <c r="N34" s="216">
        <f>M34/$M$7</f>
        <v>7.6544437194400619E-4</v>
      </c>
      <c r="O34" s="217">
        <v>378.32900000000001</v>
      </c>
      <c r="P34" s="217">
        <v>411.59500000000003</v>
      </c>
      <c r="Q34" s="217">
        <v>789.92399999999998</v>
      </c>
      <c r="R34" s="216">
        <f>IFERROR((M34/Q34-1),"")</f>
        <v>-0.18954355102516196</v>
      </c>
    </row>
    <row r="35" spans="1:18" s="83" customFormat="1" ht="20.65" customHeight="1" x14ac:dyDescent="0.3">
      <c r="A35" s="220" t="s">
        <v>518</v>
      </c>
      <c r="B35" s="219" t="s">
        <v>60</v>
      </c>
      <c r="C35" s="218">
        <v>36.476999999999997</v>
      </c>
      <c r="D35" s="217">
        <v>39.698999999999998</v>
      </c>
      <c r="E35" s="217">
        <v>76.175999999999988</v>
      </c>
      <c r="F35" s="216">
        <f>E35/$E$7</f>
        <v>8.7151622552231775E-4</v>
      </c>
      <c r="G35" s="218">
        <v>32.228999999999999</v>
      </c>
      <c r="H35" s="217">
        <v>30.074000000000002</v>
      </c>
      <c r="I35" s="217">
        <v>62.302999999999997</v>
      </c>
      <c r="J35" s="216">
        <f>IFERROR((E35/I35-1),"")</f>
        <v>0.22266985538417083</v>
      </c>
      <c r="K35" s="218">
        <v>287.79300000000001</v>
      </c>
      <c r="L35" s="217">
        <v>352.01600000000002</v>
      </c>
      <c r="M35" s="217">
        <v>639.80899999999997</v>
      </c>
      <c r="N35" s="216">
        <f>M35/$M$7</f>
        <v>7.6497807426928607E-4</v>
      </c>
      <c r="O35" s="217">
        <v>341.94299999999998</v>
      </c>
      <c r="P35" s="217">
        <v>360.23500000000001</v>
      </c>
      <c r="Q35" s="217">
        <v>702.178</v>
      </c>
      <c r="R35" s="216">
        <f>IFERROR((M35/Q35-1),"")</f>
        <v>-8.8822207474458126E-2</v>
      </c>
    </row>
    <row r="36" spans="1:18" s="83" customFormat="1" ht="20.65" customHeight="1" x14ac:dyDescent="0.3">
      <c r="A36" s="220" t="s">
        <v>86</v>
      </c>
      <c r="B36" s="219" t="s">
        <v>86</v>
      </c>
      <c r="C36" s="218">
        <v>24.631</v>
      </c>
      <c r="D36" s="217">
        <v>56.95</v>
      </c>
      <c r="E36" s="217">
        <v>81.581000000000003</v>
      </c>
      <c r="F36" s="216">
        <f>E36/$E$7</f>
        <v>9.3335388041294127E-4</v>
      </c>
      <c r="G36" s="218">
        <v>15.081</v>
      </c>
      <c r="H36" s="217">
        <v>50.76</v>
      </c>
      <c r="I36" s="217">
        <v>65.840999999999994</v>
      </c>
      <c r="J36" s="216">
        <f>IFERROR((E36/I36-1),"")</f>
        <v>0.23906076760681061</v>
      </c>
      <c r="K36" s="218">
        <v>185.393</v>
      </c>
      <c r="L36" s="217">
        <v>422.67200000000003</v>
      </c>
      <c r="M36" s="217">
        <v>608.06500000000005</v>
      </c>
      <c r="N36" s="216">
        <f>M36/$M$7</f>
        <v>7.2702383481719306E-4</v>
      </c>
      <c r="O36" s="217">
        <v>161.09</v>
      </c>
      <c r="P36" s="217">
        <v>449.06299999999999</v>
      </c>
      <c r="Q36" s="217">
        <v>610.15300000000002</v>
      </c>
      <c r="R36" s="216">
        <f>IFERROR((M36/Q36-1),"")</f>
        <v>-3.4220924915553397E-3</v>
      </c>
    </row>
    <row r="37" spans="1:18" s="83" customFormat="1" ht="20.65" customHeight="1" x14ac:dyDescent="0.3">
      <c r="A37" s="220" t="s">
        <v>419</v>
      </c>
      <c r="B37" s="219" t="s">
        <v>67</v>
      </c>
      <c r="C37" s="218">
        <v>4.0289999999999999</v>
      </c>
      <c r="D37" s="217">
        <v>47.643999999999998</v>
      </c>
      <c r="E37" s="217">
        <v>51.673000000000002</v>
      </c>
      <c r="F37" s="216">
        <f>E37/$E$7</f>
        <v>5.9118170974341961E-4</v>
      </c>
      <c r="G37" s="218">
        <v>6.8540000000000001</v>
      </c>
      <c r="H37" s="217">
        <v>61.13</v>
      </c>
      <c r="I37" s="217">
        <v>67.984000000000009</v>
      </c>
      <c r="J37" s="216">
        <f>IFERROR((E37/I37-1),"")</f>
        <v>-0.23992409978818552</v>
      </c>
      <c r="K37" s="218">
        <v>66.731999999999999</v>
      </c>
      <c r="L37" s="217">
        <v>531.76</v>
      </c>
      <c r="M37" s="217">
        <v>598.49199999999996</v>
      </c>
      <c r="N37" s="216">
        <f>M37/$M$7</f>
        <v>7.1557802035540847E-4</v>
      </c>
      <c r="O37" s="217">
        <v>63.054000000000002</v>
      </c>
      <c r="P37" s="217">
        <v>456.66800000000001</v>
      </c>
      <c r="Q37" s="217">
        <v>519.72199999999998</v>
      </c>
      <c r="R37" s="216">
        <f>IFERROR((M37/Q37-1),"")</f>
        <v>0.15156179649889756</v>
      </c>
    </row>
    <row r="38" spans="1:18" s="83" customFormat="1" ht="20.65" customHeight="1" x14ac:dyDescent="0.3">
      <c r="A38" s="220" t="s">
        <v>425</v>
      </c>
      <c r="B38" s="219" t="s">
        <v>100</v>
      </c>
      <c r="C38" s="218">
        <v>8.2289999999999992</v>
      </c>
      <c r="D38" s="217">
        <v>46.436999999999998</v>
      </c>
      <c r="E38" s="217">
        <v>54.665999999999997</v>
      </c>
      <c r="F38" s="216">
        <f>E38/$E$7</f>
        <v>6.2542409662364818E-4</v>
      </c>
      <c r="G38" s="218">
        <v>19.048999999999999</v>
      </c>
      <c r="H38" s="217">
        <v>63.31</v>
      </c>
      <c r="I38" s="217">
        <v>82.359000000000009</v>
      </c>
      <c r="J38" s="216">
        <f>IFERROR((E38/I38-1),"")</f>
        <v>-0.33624740465522907</v>
      </c>
      <c r="K38" s="218">
        <v>130.721</v>
      </c>
      <c r="L38" s="217">
        <v>459.78199999999998</v>
      </c>
      <c r="M38" s="217">
        <v>590.50299999999993</v>
      </c>
      <c r="N38" s="216">
        <f>M38/$M$7</f>
        <v>7.0602609183402574E-4</v>
      </c>
      <c r="O38" s="217">
        <v>156.87899999999999</v>
      </c>
      <c r="P38" s="217">
        <v>582.32299999999998</v>
      </c>
      <c r="Q38" s="217">
        <v>739.202</v>
      </c>
      <c r="R38" s="216">
        <f>IFERROR((M38/Q38-1),"")</f>
        <v>-0.20116152283137767</v>
      </c>
    </row>
    <row r="39" spans="1:18" s="83" customFormat="1" ht="20.65" customHeight="1" x14ac:dyDescent="0.3">
      <c r="A39" s="220" t="s">
        <v>101</v>
      </c>
      <c r="B39" s="219" t="s">
        <v>101</v>
      </c>
      <c r="C39" s="218">
        <v>37.384999999999998</v>
      </c>
      <c r="D39" s="217">
        <v>40.398000000000003</v>
      </c>
      <c r="E39" s="217">
        <v>77.783000000000001</v>
      </c>
      <c r="F39" s="216">
        <f>E39/$E$7</f>
        <v>8.8990163003836449E-4</v>
      </c>
      <c r="G39" s="218">
        <v>37.6</v>
      </c>
      <c r="H39" s="217">
        <v>26.620999999999999</v>
      </c>
      <c r="I39" s="217">
        <v>64.221000000000004</v>
      </c>
      <c r="J39" s="216">
        <f>IFERROR((E39/I39-1),"")</f>
        <v>0.21117702932062721</v>
      </c>
      <c r="K39" s="218">
        <v>293.303</v>
      </c>
      <c r="L39" s="217">
        <v>277.87299999999999</v>
      </c>
      <c r="M39" s="217">
        <v>571.17599999999993</v>
      </c>
      <c r="N39" s="216">
        <f>M39/$M$7</f>
        <v>6.8291805296398413E-4</v>
      </c>
      <c r="O39" s="217">
        <v>330.84699999999998</v>
      </c>
      <c r="P39" s="217">
        <v>276.91399999999999</v>
      </c>
      <c r="Q39" s="217">
        <v>607.76099999999997</v>
      </c>
      <c r="R39" s="216">
        <f>IFERROR((M39/Q39-1),"")</f>
        <v>-6.0196360082335088E-2</v>
      </c>
    </row>
    <row r="40" spans="1:18" s="83" customFormat="1" ht="20.65" customHeight="1" x14ac:dyDescent="0.3">
      <c r="A40" s="220" t="s">
        <v>507</v>
      </c>
      <c r="B40" s="219" t="s">
        <v>103</v>
      </c>
      <c r="C40" s="218">
        <v>14.513</v>
      </c>
      <c r="D40" s="217">
        <v>18.864999999999998</v>
      </c>
      <c r="E40" s="217">
        <v>33.378</v>
      </c>
      <c r="F40" s="216">
        <f>E40/$E$7</f>
        <v>3.8187183070105974E-4</v>
      </c>
      <c r="G40" s="218">
        <v>1.8340000000000001</v>
      </c>
      <c r="H40" s="217">
        <v>3.9420000000000002</v>
      </c>
      <c r="I40" s="217">
        <v>5.7759999999999998</v>
      </c>
      <c r="J40" s="216">
        <f>IFERROR((E40/I40-1),"")</f>
        <v>4.7787396121883656</v>
      </c>
      <c r="K40" s="218">
        <v>191.92400000000001</v>
      </c>
      <c r="L40" s="217">
        <v>231.28800000000001</v>
      </c>
      <c r="M40" s="217">
        <v>423.21199999999999</v>
      </c>
      <c r="N40" s="216">
        <f>M40/$M$7</f>
        <v>5.0600710644528775E-4</v>
      </c>
      <c r="O40" s="217">
        <v>107.16800000000001</v>
      </c>
      <c r="P40" s="217">
        <v>131.761</v>
      </c>
      <c r="Q40" s="217">
        <v>238.929</v>
      </c>
      <c r="R40" s="216">
        <f>IFERROR((M40/Q40-1),"")</f>
        <v>0.7712877047156268</v>
      </c>
    </row>
    <row r="41" spans="1:18" s="83" customFormat="1" ht="20.65" customHeight="1" x14ac:dyDescent="0.3">
      <c r="A41" s="220" t="s">
        <v>337</v>
      </c>
      <c r="B41" s="219" t="s">
        <v>337</v>
      </c>
      <c r="C41" s="218">
        <v>0</v>
      </c>
      <c r="D41" s="217">
        <v>80.73</v>
      </c>
      <c r="E41" s="217">
        <v>80.73</v>
      </c>
      <c r="F41" s="216">
        <f>E41/$E$7</f>
        <v>9.2361773900463033E-4</v>
      </c>
      <c r="G41" s="218">
        <v>0</v>
      </c>
      <c r="H41" s="217">
        <v>26.72</v>
      </c>
      <c r="I41" s="217">
        <v>26.72</v>
      </c>
      <c r="J41" s="216">
        <f>IFERROR((E41/I41-1),"")</f>
        <v>2.0213323353293418</v>
      </c>
      <c r="K41" s="218">
        <v>0</v>
      </c>
      <c r="L41" s="217">
        <v>329.83499999999998</v>
      </c>
      <c r="M41" s="217">
        <v>329.83499999999998</v>
      </c>
      <c r="N41" s="216">
        <f>M41/$M$7</f>
        <v>3.9436229113158763E-4</v>
      </c>
      <c r="O41" s="217">
        <v>0.155</v>
      </c>
      <c r="P41" s="217">
        <v>370.97500000000002</v>
      </c>
      <c r="Q41" s="217">
        <v>371.13</v>
      </c>
      <c r="R41" s="216">
        <f>IFERROR((M41/Q41-1),"")</f>
        <v>-0.11126828873979477</v>
      </c>
    </row>
    <row r="42" spans="1:18" s="83" customFormat="1" ht="20.65" customHeight="1" x14ac:dyDescent="0.3">
      <c r="A42" s="220" t="s">
        <v>510</v>
      </c>
      <c r="B42" s="219" t="s">
        <v>69</v>
      </c>
      <c r="C42" s="218">
        <v>72.823999999999998</v>
      </c>
      <c r="D42" s="217">
        <v>2.8580000000000001</v>
      </c>
      <c r="E42" s="217">
        <v>75.682000000000002</v>
      </c>
      <c r="F42" s="216">
        <f>E42/$E$7</f>
        <v>8.6586445835932656E-4</v>
      </c>
      <c r="G42" s="218">
        <v>26.451000000000001</v>
      </c>
      <c r="H42" s="217">
        <v>0.72799999999999998</v>
      </c>
      <c r="I42" s="217">
        <v>27.179000000000002</v>
      </c>
      <c r="J42" s="216">
        <f>IFERROR((E42/I42-1),"")</f>
        <v>1.7845763273115272</v>
      </c>
      <c r="K42" s="218">
        <v>304.86599999999999</v>
      </c>
      <c r="L42" s="217">
        <v>24.59</v>
      </c>
      <c r="M42" s="217">
        <v>329.45599999999996</v>
      </c>
      <c r="N42" s="216">
        <f>M42/$M$7</f>
        <v>3.9390914544256474E-4</v>
      </c>
      <c r="O42" s="217">
        <v>325.36200000000002</v>
      </c>
      <c r="P42" s="217">
        <v>9.468</v>
      </c>
      <c r="Q42" s="217">
        <v>334.83000000000004</v>
      </c>
      <c r="R42" s="216">
        <f>IFERROR((M42/Q42-1),"")</f>
        <v>-1.604993578831071E-2</v>
      </c>
    </row>
    <row r="43" spans="1:18" s="83" customFormat="1" ht="20.65" customHeight="1" x14ac:dyDescent="0.3">
      <c r="A43" s="220" t="s">
        <v>504</v>
      </c>
      <c r="B43" s="219" t="s">
        <v>77</v>
      </c>
      <c r="C43" s="218">
        <v>14.811999999999999</v>
      </c>
      <c r="D43" s="217">
        <v>23.555</v>
      </c>
      <c r="E43" s="217">
        <v>38.366999999999997</v>
      </c>
      <c r="F43" s="216">
        <f>E43/$E$7</f>
        <v>4.3895010271758516E-4</v>
      </c>
      <c r="G43" s="218">
        <v>14.215</v>
      </c>
      <c r="H43" s="217">
        <v>20.597000000000001</v>
      </c>
      <c r="I43" s="217">
        <v>34.811999999999998</v>
      </c>
      <c r="J43" s="216">
        <f>IFERROR((E43/I43-1),"")</f>
        <v>0.10211995863495349</v>
      </c>
      <c r="K43" s="218">
        <v>110.931</v>
      </c>
      <c r="L43" s="217">
        <v>195.762</v>
      </c>
      <c r="M43" s="217">
        <v>306.69299999999998</v>
      </c>
      <c r="N43" s="216">
        <f>M43/$M$7</f>
        <v>3.6669290449473226E-4</v>
      </c>
      <c r="O43" s="217">
        <v>140.04900000000001</v>
      </c>
      <c r="P43" s="217">
        <v>295.173</v>
      </c>
      <c r="Q43" s="217">
        <v>435.22199999999998</v>
      </c>
      <c r="R43" s="216">
        <f>IFERROR((M43/Q43-1),"")</f>
        <v>-0.29531825137516032</v>
      </c>
    </row>
    <row r="44" spans="1:18" s="83" customFormat="1" ht="20.65" customHeight="1" x14ac:dyDescent="0.3">
      <c r="A44" s="220" t="s">
        <v>512</v>
      </c>
      <c r="B44" s="219" t="s">
        <v>70</v>
      </c>
      <c r="C44" s="218">
        <v>8.2680000000000007</v>
      </c>
      <c r="D44" s="217">
        <v>3.012</v>
      </c>
      <c r="E44" s="217">
        <v>11.280000000000001</v>
      </c>
      <c r="F44" s="216">
        <f>E44/$E$7</f>
        <v>1.2905249716304014E-4</v>
      </c>
      <c r="G44" s="218">
        <v>2.7189999999999999</v>
      </c>
      <c r="H44" s="217">
        <v>1.4590000000000001</v>
      </c>
      <c r="I44" s="217">
        <v>4.1779999999999999</v>
      </c>
      <c r="J44" s="216">
        <f>IFERROR((E44/I44-1),"")</f>
        <v>1.6998563906175206</v>
      </c>
      <c r="K44" s="218">
        <v>119.52</v>
      </c>
      <c r="L44" s="217">
        <v>141.51599999999999</v>
      </c>
      <c r="M44" s="217">
        <v>261.036</v>
      </c>
      <c r="N44" s="216">
        <f>M44/$M$7</f>
        <v>3.1210379440576387E-4</v>
      </c>
      <c r="O44" s="217">
        <v>31.423999999999999</v>
      </c>
      <c r="P44" s="217">
        <v>22.506</v>
      </c>
      <c r="Q44" s="217">
        <v>53.93</v>
      </c>
      <c r="R44" s="216">
        <f>IFERROR((M44/Q44-1),"")</f>
        <v>3.8402744298164286</v>
      </c>
    </row>
    <row r="45" spans="1:18" s="83" customFormat="1" ht="20.65" customHeight="1" x14ac:dyDescent="0.3">
      <c r="A45" s="220" t="s">
        <v>505</v>
      </c>
      <c r="B45" s="219" t="s">
        <v>79</v>
      </c>
      <c r="C45" s="218">
        <v>9.3390000000000004</v>
      </c>
      <c r="D45" s="217">
        <v>14.939</v>
      </c>
      <c r="E45" s="217">
        <v>24.277999999999999</v>
      </c>
      <c r="F45" s="216">
        <f>E45/$E$7</f>
        <v>2.777603303301674E-4</v>
      </c>
      <c r="G45" s="218">
        <v>13.773</v>
      </c>
      <c r="H45" s="217">
        <v>21.748000000000001</v>
      </c>
      <c r="I45" s="217">
        <v>35.521000000000001</v>
      </c>
      <c r="J45" s="216">
        <f>IFERROR((E45/I45-1),"")</f>
        <v>-0.31651698994960731</v>
      </c>
      <c r="K45" s="218">
        <v>103.712</v>
      </c>
      <c r="L45" s="217">
        <v>156.67400000000001</v>
      </c>
      <c r="M45" s="217">
        <v>260.38600000000002</v>
      </c>
      <c r="N45" s="216">
        <f>M45/$M$7</f>
        <v>3.1132663161456366E-4</v>
      </c>
      <c r="O45" s="217">
        <v>148.983</v>
      </c>
      <c r="P45" s="217">
        <v>195.29499999999999</v>
      </c>
      <c r="Q45" s="217">
        <v>344.27800000000002</v>
      </c>
      <c r="R45" s="216">
        <f>IFERROR((M45/Q45-1),"")</f>
        <v>-0.24367516948512535</v>
      </c>
    </row>
    <row r="46" spans="1:18" s="83" customFormat="1" ht="20.65" customHeight="1" x14ac:dyDescent="0.3">
      <c r="A46" s="220" t="s">
        <v>85</v>
      </c>
      <c r="B46" s="219" t="s">
        <v>85</v>
      </c>
      <c r="C46" s="218">
        <v>5.0110000000000001</v>
      </c>
      <c r="D46" s="217">
        <v>23.562999999999999</v>
      </c>
      <c r="E46" s="217">
        <v>28.573999999999998</v>
      </c>
      <c r="F46" s="216">
        <f>E46/$E$7</f>
        <v>3.269101111646018E-4</v>
      </c>
      <c r="G46" s="218">
        <v>3.407</v>
      </c>
      <c r="H46" s="217">
        <v>27.152999999999999</v>
      </c>
      <c r="I46" s="217">
        <v>30.56</v>
      </c>
      <c r="J46" s="216">
        <f>IFERROR((E46/I46-1),"")</f>
        <v>-6.4986910994764391E-2</v>
      </c>
      <c r="K46" s="218">
        <v>38.110999999999997</v>
      </c>
      <c r="L46" s="217">
        <v>199.381</v>
      </c>
      <c r="M46" s="217">
        <v>237.49199999999999</v>
      </c>
      <c r="N46" s="216">
        <f>M46/$M$7</f>
        <v>2.8395376247342769E-4</v>
      </c>
      <c r="O46" s="217">
        <v>49.847000000000001</v>
      </c>
      <c r="P46" s="217">
        <v>289.70100000000002</v>
      </c>
      <c r="Q46" s="217">
        <v>339.548</v>
      </c>
      <c r="R46" s="216">
        <f>IFERROR((M46/Q46-1),"")</f>
        <v>-0.30056427957166587</v>
      </c>
    </row>
    <row r="47" spans="1:18" s="83" customFormat="1" ht="20.65" customHeight="1" x14ac:dyDescent="0.3">
      <c r="A47" s="220" t="s">
        <v>105</v>
      </c>
      <c r="B47" s="219" t="s">
        <v>105</v>
      </c>
      <c r="C47" s="218">
        <v>16.010000000000002</v>
      </c>
      <c r="D47" s="217">
        <v>12.615</v>
      </c>
      <c r="E47" s="217">
        <v>28.625</v>
      </c>
      <c r="F47" s="216">
        <f>E47/$E$7</f>
        <v>3.2749359319964749E-4</v>
      </c>
      <c r="G47" s="218">
        <v>20.256</v>
      </c>
      <c r="H47" s="217">
        <v>22.045999999999999</v>
      </c>
      <c r="I47" s="217">
        <v>42.302</v>
      </c>
      <c r="J47" s="216">
        <f>IFERROR((E47/I47-1),"")</f>
        <v>-0.32331804642806483</v>
      </c>
      <c r="K47" s="218">
        <v>124.486</v>
      </c>
      <c r="L47" s="217">
        <v>111.57599999999999</v>
      </c>
      <c r="M47" s="217">
        <v>236.06200000000001</v>
      </c>
      <c r="N47" s="216">
        <f>M47/$M$7</f>
        <v>2.8224400433278718E-4</v>
      </c>
      <c r="O47" s="217">
        <v>144.06700000000001</v>
      </c>
      <c r="P47" s="217">
        <v>144.624</v>
      </c>
      <c r="Q47" s="217">
        <v>288.69100000000003</v>
      </c>
      <c r="R47" s="216">
        <f>IFERROR((M47/Q47-1),"")</f>
        <v>-0.18230218468881954</v>
      </c>
    </row>
    <row r="48" spans="1:18" s="83" customFormat="1" ht="20.65" customHeight="1" x14ac:dyDescent="0.3">
      <c r="A48" s="220" t="s">
        <v>104</v>
      </c>
      <c r="B48" s="219" t="s">
        <v>104</v>
      </c>
      <c r="C48" s="218">
        <v>4.87</v>
      </c>
      <c r="D48" s="217">
        <v>12.394</v>
      </c>
      <c r="E48" s="217">
        <v>17.263999999999999</v>
      </c>
      <c r="F48" s="216">
        <f>E48/$E$7</f>
        <v>1.9751438927506426E-4</v>
      </c>
      <c r="G48" s="218">
        <v>10.72</v>
      </c>
      <c r="H48" s="217">
        <v>12.06</v>
      </c>
      <c r="I48" s="217">
        <v>22.78</v>
      </c>
      <c r="J48" s="216">
        <f>IFERROR((E48/I48-1),"")</f>
        <v>-0.24214223002633894</v>
      </c>
      <c r="K48" s="218">
        <v>62.789000000000001</v>
      </c>
      <c r="L48" s="217">
        <v>156.88</v>
      </c>
      <c r="M48" s="217">
        <v>219.66899999999998</v>
      </c>
      <c r="N48" s="216">
        <f>M48/$M$7</f>
        <v>2.6264395873871701E-4</v>
      </c>
      <c r="O48" s="217">
        <v>110.54</v>
      </c>
      <c r="P48" s="217">
        <v>177.92099999999999</v>
      </c>
      <c r="Q48" s="217">
        <v>288.46100000000001</v>
      </c>
      <c r="R48" s="216">
        <f>IFERROR((M48/Q48-1),"")</f>
        <v>-0.23847937849483991</v>
      </c>
    </row>
    <row r="49" spans="1:18" s="83" customFormat="1" ht="20.65" customHeight="1" x14ac:dyDescent="0.3">
      <c r="A49" s="220" t="s">
        <v>511</v>
      </c>
      <c r="B49" s="219" t="s">
        <v>68</v>
      </c>
      <c r="C49" s="218">
        <v>5.8</v>
      </c>
      <c r="D49" s="217">
        <v>16.122</v>
      </c>
      <c r="E49" s="217">
        <v>21.922000000000001</v>
      </c>
      <c r="F49" s="216">
        <f>E49/$E$7</f>
        <v>2.5080574847590126E-4</v>
      </c>
      <c r="G49" s="218">
        <v>12.872</v>
      </c>
      <c r="H49" s="217">
        <v>13.638</v>
      </c>
      <c r="I49" s="217">
        <v>26.509999999999998</v>
      </c>
      <c r="J49" s="216">
        <f>IFERROR((E49/I49-1),"")</f>
        <v>-0.17306676725763859</v>
      </c>
      <c r="K49" s="218">
        <v>48.627000000000002</v>
      </c>
      <c r="L49" s="217">
        <v>158.09399999999999</v>
      </c>
      <c r="M49" s="217">
        <v>206.721</v>
      </c>
      <c r="N49" s="216">
        <f>M49/$M$7</f>
        <v>2.4716287593800821E-4</v>
      </c>
      <c r="O49" s="217">
        <v>145.548</v>
      </c>
      <c r="P49" s="217">
        <v>131.767</v>
      </c>
      <c r="Q49" s="217">
        <v>277.315</v>
      </c>
      <c r="R49" s="216">
        <f>IFERROR((M49/Q49-1),"")</f>
        <v>-0.25456250112687739</v>
      </c>
    </row>
    <row r="50" spans="1:18" s="83" customFormat="1" ht="20.65" customHeight="1" x14ac:dyDescent="0.3">
      <c r="A50" s="220" t="s">
        <v>107</v>
      </c>
      <c r="B50" s="219" t="s">
        <v>107</v>
      </c>
      <c r="C50" s="218">
        <v>4.4889999999999999</v>
      </c>
      <c r="D50" s="217">
        <v>12.545999999999999</v>
      </c>
      <c r="E50" s="217">
        <v>17.035</v>
      </c>
      <c r="F50" s="216">
        <f>E50/$E$7</f>
        <v>1.9489444052946708E-4</v>
      </c>
      <c r="G50" s="218">
        <v>17.632000000000001</v>
      </c>
      <c r="H50" s="217">
        <v>25.472999999999999</v>
      </c>
      <c r="I50" s="217">
        <v>43.105000000000004</v>
      </c>
      <c r="J50" s="216">
        <f>IFERROR((E50/I50-1),"")</f>
        <v>-0.60480222711982368</v>
      </c>
      <c r="K50" s="218">
        <v>69.269000000000005</v>
      </c>
      <c r="L50" s="217">
        <v>134.643</v>
      </c>
      <c r="M50" s="217">
        <v>203.91200000000001</v>
      </c>
      <c r="N50" s="216">
        <f>M50/$M$7</f>
        <v>2.4380433704495978E-4</v>
      </c>
      <c r="O50" s="217">
        <v>67.197999999999993</v>
      </c>
      <c r="P50" s="217">
        <v>190.66900000000001</v>
      </c>
      <c r="Q50" s="217">
        <v>257.86700000000002</v>
      </c>
      <c r="R50" s="216">
        <f>IFERROR((M50/Q50-1),"")</f>
        <v>-0.20923576882656569</v>
      </c>
    </row>
    <row r="51" spans="1:18" s="83" customFormat="1" ht="20.65" customHeight="1" x14ac:dyDescent="0.3">
      <c r="A51" s="220" t="s">
        <v>406</v>
      </c>
      <c r="B51" s="219" t="s">
        <v>344</v>
      </c>
      <c r="C51" s="218">
        <v>0</v>
      </c>
      <c r="D51" s="217">
        <v>16.614999999999998</v>
      </c>
      <c r="E51" s="217">
        <v>16.614999999999998</v>
      </c>
      <c r="F51" s="216">
        <f>E51/$E$7</f>
        <v>1.900892943585028E-4</v>
      </c>
      <c r="G51" s="218">
        <v>0</v>
      </c>
      <c r="H51" s="217">
        <v>36.26</v>
      </c>
      <c r="I51" s="217">
        <v>36.26</v>
      </c>
      <c r="J51" s="216">
        <f>IFERROR((E51/I51-1),"")</f>
        <v>-0.5417815774958632</v>
      </c>
      <c r="K51" s="218">
        <v>0</v>
      </c>
      <c r="L51" s="217">
        <v>189</v>
      </c>
      <c r="M51" s="217">
        <v>189</v>
      </c>
      <c r="N51" s="216">
        <f>M51/$M$7</f>
        <v>2.2597502697976283E-4</v>
      </c>
      <c r="O51" s="217">
        <v>0.15</v>
      </c>
      <c r="P51" s="217">
        <v>285.70499999999998</v>
      </c>
      <c r="Q51" s="217">
        <v>285.85499999999996</v>
      </c>
      <c r="R51" s="216">
        <f>IFERROR((M51/Q51-1),"")</f>
        <v>-0.33882562837802377</v>
      </c>
    </row>
    <row r="52" spans="1:18" s="83" customFormat="1" ht="20.65" customHeight="1" x14ac:dyDescent="0.3">
      <c r="A52" s="220" t="s">
        <v>537</v>
      </c>
      <c r="B52" s="219" t="s">
        <v>536</v>
      </c>
      <c r="C52" s="218">
        <v>0</v>
      </c>
      <c r="D52" s="217">
        <v>0</v>
      </c>
      <c r="E52" s="217">
        <v>0</v>
      </c>
      <c r="F52" s="216">
        <f>E52/$E$7</f>
        <v>0</v>
      </c>
      <c r="G52" s="218">
        <v>0</v>
      </c>
      <c r="H52" s="217">
        <v>0</v>
      </c>
      <c r="I52" s="217">
        <v>0</v>
      </c>
      <c r="J52" s="216" t="str">
        <f>IFERROR((E52/I52-1),"")</f>
        <v/>
      </c>
      <c r="K52" s="218">
        <v>0</v>
      </c>
      <c r="L52" s="217">
        <v>186.81200000000001</v>
      </c>
      <c r="M52" s="217">
        <v>186.81200000000001</v>
      </c>
      <c r="N52" s="216">
        <f>M52/$M$7</f>
        <v>2.2335897746107649E-4</v>
      </c>
      <c r="O52" s="217">
        <v>0</v>
      </c>
      <c r="P52" s="217">
        <v>0</v>
      </c>
      <c r="Q52" s="217">
        <v>0</v>
      </c>
      <c r="R52" s="216" t="str">
        <f>IFERROR((M52/Q52-1),"")</f>
        <v/>
      </c>
    </row>
    <row r="53" spans="1:18" s="83" customFormat="1" ht="20.65" customHeight="1" x14ac:dyDescent="0.3">
      <c r="A53" s="220" t="s">
        <v>484</v>
      </c>
      <c r="B53" s="219" t="s">
        <v>224</v>
      </c>
      <c r="C53" s="218">
        <v>0</v>
      </c>
      <c r="D53" s="217">
        <v>0</v>
      </c>
      <c r="E53" s="217">
        <v>0</v>
      </c>
      <c r="F53" s="216">
        <f>E53/$E$7</f>
        <v>0</v>
      </c>
      <c r="G53" s="218">
        <v>0</v>
      </c>
      <c r="H53" s="217">
        <v>0</v>
      </c>
      <c r="I53" s="217">
        <v>0</v>
      </c>
      <c r="J53" s="216" t="str">
        <f>IFERROR((E53/I53-1),"")</f>
        <v/>
      </c>
      <c r="K53" s="218">
        <v>93.9</v>
      </c>
      <c r="L53" s="217">
        <v>86.665000000000006</v>
      </c>
      <c r="M53" s="217">
        <v>180.565</v>
      </c>
      <c r="N53" s="216">
        <f>M53/$M$7</f>
        <v>2.1588984522011043E-4</v>
      </c>
      <c r="O53" s="217">
        <v>18.25</v>
      </c>
      <c r="P53" s="217">
        <v>16.5</v>
      </c>
      <c r="Q53" s="217">
        <v>34.75</v>
      </c>
      <c r="R53" s="216">
        <f>IFERROR((M53/Q53-1),"")</f>
        <v>4.1961151079136689</v>
      </c>
    </row>
    <row r="54" spans="1:18" s="83" customFormat="1" ht="20.65" customHeight="1" x14ac:dyDescent="0.3">
      <c r="A54" s="220" t="s">
        <v>502</v>
      </c>
      <c r="B54" s="219" t="s">
        <v>76</v>
      </c>
      <c r="C54" s="218">
        <v>4.3899999999999997</v>
      </c>
      <c r="D54" s="217">
        <v>15.432</v>
      </c>
      <c r="E54" s="217">
        <v>19.821999999999999</v>
      </c>
      <c r="F54" s="216">
        <f>E54/$E$7</f>
        <v>2.2678001762107991E-4</v>
      </c>
      <c r="G54" s="218">
        <v>1.22</v>
      </c>
      <c r="H54" s="217">
        <v>2.419</v>
      </c>
      <c r="I54" s="217">
        <v>3.6390000000000002</v>
      </c>
      <c r="J54" s="216">
        <f>IFERROR((E54/I54-1),"")</f>
        <v>4.4471008518823849</v>
      </c>
      <c r="K54" s="218">
        <v>29.201000000000001</v>
      </c>
      <c r="L54" s="217">
        <v>143.584</v>
      </c>
      <c r="M54" s="217">
        <v>172.785</v>
      </c>
      <c r="N54" s="216">
        <f>M54/$M$7</f>
        <v>2.0658780442697522E-4</v>
      </c>
      <c r="O54" s="217">
        <v>21.911000000000001</v>
      </c>
      <c r="P54" s="217">
        <v>29.530999999999999</v>
      </c>
      <c r="Q54" s="217">
        <v>51.442</v>
      </c>
      <c r="R54" s="216">
        <f>IFERROR((M54/Q54-1),"")</f>
        <v>2.3588313051592085</v>
      </c>
    </row>
    <row r="55" spans="1:18" s="83" customFormat="1" ht="20.65" customHeight="1" x14ac:dyDescent="0.3">
      <c r="A55" s="220" t="s">
        <v>490</v>
      </c>
      <c r="B55" s="219" t="s">
        <v>106</v>
      </c>
      <c r="C55" s="218">
        <v>6.2770000000000001</v>
      </c>
      <c r="D55" s="217">
        <v>13.315</v>
      </c>
      <c r="E55" s="217">
        <v>19.591999999999999</v>
      </c>
      <c r="F55" s="216">
        <f>E55/$E$7</f>
        <v>2.2414862805126615E-4</v>
      </c>
      <c r="G55" s="218">
        <v>11.071999999999999</v>
      </c>
      <c r="H55" s="217">
        <v>20.727</v>
      </c>
      <c r="I55" s="217">
        <v>31.798999999999999</v>
      </c>
      <c r="J55" s="216">
        <f>IFERROR((E55/I55-1),"")</f>
        <v>-0.38387999622629643</v>
      </c>
      <c r="K55" s="218">
        <v>63.137</v>
      </c>
      <c r="L55" s="217">
        <v>81.501000000000005</v>
      </c>
      <c r="M55" s="217">
        <v>144.63800000000001</v>
      </c>
      <c r="N55" s="216">
        <f>M55/$M$7</f>
        <v>1.7293426429787796E-4</v>
      </c>
      <c r="O55" s="217">
        <v>63.954000000000001</v>
      </c>
      <c r="P55" s="217">
        <v>107.152</v>
      </c>
      <c r="Q55" s="217">
        <v>171.10599999999999</v>
      </c>
      <c r="R55" s="216">
        <f>IFERROR((M55/Q55-1),"")</f>
        <v>-0.15468773742592301</v>
      </c>
    </row>
    <row r="56" spans="1:18" s="83" customFormat="1" ht="20.65" customHeight="1" x14ac:dyDescent="0.3">
      <c r="A56" s="220" t="s">
        <v>516</v>
      </c>
      <c r="B56" s="219" t="s">
        <v>63</v>
      </c>
      <c r="C56" s="218">
        <v>6.5449999999999999</v>
      </c>
      <c r="D56" s="217">
        <v>7.5460000000000003</v>
      </c>
      <c r="E56" s="217">
        <v>14.091000000000001</v>
      </c>
      <c r="F56" s="216">
        <f>E56/$E$7</f>
        <v>1.6121265403585094E-4</v>
      </c>
      <c r="G56" s="218">
        <v>4.7110000000000003</v>
      </c>
      <c r="H56" s="217">
        <v>17.763999999999999</v>
      </c>
      <c r="I56" s="217">
        <v>22.475000000000001</v>
      </c>
      <c r="J56" s="216">
        <f>IFERROR((E56/I56-1),"")</f>
        <v>-0.37303670745272521</v>
      </c>
      <c r="K56" s="218">
        <v>47.901000000000003</v>
      </c>
      <c r="L56" s="217">
        <v>80.448999999999998</v>
      </c>
      <c r="M56" s="217">
        <v>128.35</v>
      </c>
      <c r="N56" s="216">
        <f>M56/$M$7</f>
        <v>1.5345976038546328E-4</v>
      </c>
      <c r="O56" s="217">
        <v>46.146999999999998</v>
      </c>
      <c r="P56" s="217">
        <v>158.90799999999999</v>
      </c>
      <c r="Q56" s="217">
        <v>205.05499999999998</v>
      </c>
      <c r="R56" s="216">
        <f>IFERROR((M56/Q56-1),"")</f>
        <v>-0.37407037136378041</v>
      </c>
    </row>
    <row r="57" spans="1:18" s="83" customFormat="1" ht="20.65" customHeight="1" x14ac:dyDescent="0.3">
      <c r="A57" s="220" t="s">
        <v>520</v>
      </c>
      <c r="B57" s="219" t="s">
        <v>59</v>
      </c>
      <c r="C57" s="218">
        <v>6.8000000000000005E-2</v>
      </c>
      <c r="D57" s="217">
        <v>0.22600000000000001</v>
      </c>
      <c r="E57" s="217">
        <v>0.29400000000000004</v>
      </c>
      <c r="F57" s="216">
        <f>E57/$E$7</f>
        <v>3.3636023196749827E-6</v>
      </c>
      <c r="G57" s="218">
        <v>12.084</v>
      </c>
      <c r="H57" s="217">
        <v>11.882999999999999</v>
      </c>
      <c r="I57" s="217">
        <v>23.966999999999999</v>
      </c>
      <c r="J57" s="216">
        <f>IFERROR((E57/I57-1),"")</f>
        <v>-0.98773313305795474</v>
      </c>
      <c r="K57" s="218">
        <v>53.191000000000003</v>
      </c>
      <c r="L57" s="217">
        <v>65.701999999999998</v>
      </c>
      <c r="M57" s="217">
        <v>118.893</v>
      </c>
      <c r="N57" s="216">
        <f>M57/$M$7</f>
        <v>1.4215263959103144E-4</v>
      </c>
      <c r="O57" s="217">
        <v>37.784999999999997</v>
      </c>
      <c r="P57" s="217">
        <v>46.033000000000001</v>
      </c>
      <c r="Q57" s="217">
        <v>83.817999999999998</v>
      </c>
      <c r="R57" s="216">
        <f>IFERROR((M57/Q57-1),"")</f>
        <v>0.41846620057744155</v>
      </c>
    </row>
    <row r="58" spans="1:18" s="83" customFormat="1" ht="20.65" customHeight="1" x14ac:dyDescent="0.3">
      <c r="A58" s="220" t="s">
        <v>509</v>
      </c>
      <c r="B58" s="219" t="s">
        <v>108</v>
      </c>
      <c r="C58" s="218">
        <v>6.2569999999999997</v>
      </c>
      <c r="D58" s="217">
        <v>6.133</v>
      </c>
      <c r="E58" s="217">
        <v>12.39</v>
      </c>
      <c r="F58" s="216">
        <f>E58/$E$7</f>
        <v>1.4175181204344569E-4</v>
      </c>
      <c r="G58" s="218">
        <v>0.63</v>
      </c>
      <c r="H58" s="217">
        <v>0.63600000000000001</v>
      </c>
      <c r="I58" s="217">
        <v>1.266</v>
      </c>
      <c r="J58" s="216">
        <f>IFERROR((E58/I58-1),"")</f>
        <v>8.7867298578199051</v>
      </c>
      <c r="K58" s="218">
        <v>51.457999999999998</v>
      </c>
      <c r="L58" s="217">
        <v>61.610999999999997</v>
      </c>
      <c r="M58" s="217">
        <v>113.06899999999999</v>
      </c>
      <c r="N58" s="216">
        <f>M58/$M$7</f>
        <v>1.3518926098187725E-4</v>
      </c>
      <c r="O58" s="217">
        <v>9.0210000000000008</v>
      </c>
      <c r="P58" s="217">
        <v>30.934999999999999</v>
      </c>
      <c r="Q58" s="217">
        <v>39.956000000000003</v>
      </c>
      <c r="R58" s="216">
        <f>IFERROR((M58/Q58-1),"")</f>
        <v>1.8298378216037636</v>
      </c>
    </row>
    <row r="59" spans="1:18" s="83" customFormat="1" ht="20.65" customHeight="1" x14ac:dyDescent="0.3">
      <c r="A59" s="220" t="s">
        <v>81</v>
      </c>
      <c r="B59" s="219" t="s">
        <v>81</v>
      </c>
      <c r="C59" s="218">
        <v>3.8420000000000001</v>
      </c>
      <c r="D59" s="217">
        <v>7.0170000000000003</v>
      </c>
      <c r="E59" s="217">
        <v>10.859</v>
      </c>
      <c r="F59" s="216">
        <f>E59/$E$7</f>
        <v>1.2423591016785929E-4</v>
      </c>
      <c r="G59" s="218">
        <v>1.5009999999999999</v>
      </c>
      <c r="H59" s="217">
        <v>1.73</v>
      </c>
      <c r="I59" s="217">
        <v>3.2309999999999999</v>
      </c>
      <c r="J59" s="216">
        <f>IFERROR((E59/I59-1),"")</f>
        <v>2.3608789848344167</v>
      </c>
      <c r="K59" s="218">
        <v>45.576000000000001</v>
      </c>
      <c r="L59" s="217">
        <v>59.863999999999997</v>
      </c>
      <c r="M59" s="217">
        <v>105.44</v>
      </c>
      <c r="N59" s="216">
        <f>M59/$M$7</f>
        <v>1.2606776108331318E-4</v>
      </c>
      <c r="O59" s="217">
        <v>18.34</v>
      </c>
      <c r="P59" s="217">
        <v>27.641999999999999</v>
      </c>
      <c r="Q59" s="217">
        <v>45.981999999999999</v>
      </c>
      <c r="R59" s="216">
        <f>IFERROR((M59/Q59-1),"")</f>
        <v>1.2930712017746075</v>
      </c>
    </row>
    <row r="60" spans="1:18" s="83" customFormat="1" ht="20.65" customHeight="1" x14ac:dyDescent="0.3">
      <c r="A60" s="220" t="s">
        <v>151</v>
      </c>
      <c r="B60" s="219" t="s">
        <v>151</v>
      </c>
      <c r="C60" s="218">
        <v>4.8419999999999996</v>
      </c>
      <c r="D60" s="217">
        <v>4.8979999999999997</v>
      </c>
      <c r="E60" s="217">
        <v>9.7399999999999984</v>
      </c>
      <c r="F60" s="216">
        <f>E60/$E$7</f>
        <v>1.1143362786950449E-4</v>
      </c>
      <c r="G60" s="218">
        <v>3.2690000000000001</v>
      </c>
      <c r="H60" s="217">
        <v>3.7789999999999999</v>
      </c>
      <c r="I60" s="217">
        <v>7.048</v>
      </c>
      <c r="J60" s="216">
        <f>IFERROR((E60/I60-1),"")</f>
        <v>0.38195232690124836</v>
      </c>
      <c r="K60" s="218">
        <v>43.936999999999998</v>
      </c>
      <c r="L60" s="217">
        <v>52.960999999999999</v>
      </c>
      <c r="M60" s="217">
        <v>96.897999999999996</v>
      </c>
      <c r="N60" s="216">
        <f>M60/$M$7</f>
        <v>1.1585464637187861E-4</v>
      </c>
      <c r="O60" s="217">
        <v>35.595999999999997</v>
      </c>
      <c r="P60" s="217">
        <v>60.384</v>
      </c>
      <c r="Q60" s="217">
        <v>95.97999999999999</v>
      </c>
      <c r="R60" s="216">
        <f>IFERROR((M60/Q60-1),"")</f>
        <v>9.5644926026257071E-3</v>
      </c>
    </row>
    <row r="61" spans="1:18" s="83" customFormat="1" ht="20.65" customHeight="1" x14ac:dyDescent="0.3">
      <c r="A61" s="220" t="s">
        <v>179</v>
      </c>
      <c r="B61" s="219" t="s">
        <v>71</v>
      </c>
      <c r="C61" s="218">
        <v>5.9710000000000001</v>
      </c>
      <c r="D61" s="217">
        <v>5.1360000000000001</v>
      </c>
      <c r="E61" s="217">
        <v>11.106999999999999</v>
      </c>
      <c r="F61" s="216">
        <f>E61/$E$7</f>
        <v>1.2707323457357151E-4</v>
      </c>
      <c r="G61" s="218">
        <v>5.5670000000000002</v>
      </c>
      <c r="H61" s="217">
        <v>7.343</v>
      </c>
      <c r="I61" s="217">
        <v>12.91</v>
      </c>
      <c r="J61" s="216">
        <f>IFERROR((E61/I61-1),"")</f>
        <v>-0.13965917893106128</v>
      </c>
      <c r="K61" s="218">
        <v>44.939</v>
      </c>
      <c r="L61" s="217">
        <v>51.664999999999999</v>
      </c>
      <c r="M61" s="217">
        <v>96.603999999999999</v>
      </c>
      <c r="N61" s="216">
        <f>M61/$M$7</f>
        <v>1.1550312966324342E-4</v>
      </c>
      <c r="O61" s="217">
        <v>66.135000000000005</v>
      </c>
      <c r="P61" s="217">
        <v>77.292000000000002</v>
      </c>
      <c r="Q61" s="217">
        <v>143.42700000000002</v>
      </c>
      <c r="R61" s="216">
        <f>IFERROR((M61/Q61-1),"")</f>
        <v>-0.3264587560222274</v>
      </c>
    </row>
    <row r="62" spans="1:18" s="83" customFormat="1" ht="20.65" customHeight="1" x14ac:dyDescent="0.3">
      <c r="A62" s="220" t="s">
        <v>499</v>
      </c>
      <c r="B62" s="219" t="s">
        <v>137</v>
      </c>
      <c r="C62" s="218">
        <v>4.88</v>
      </c>
      <c r="D62" s="217">
        <v>4.09</v>
      </c>
      <c r="E62" s="217">
        <v>8.9699999999999989</v>
      </c>
      <c r="F62" s="216">
        <f>E62/$E$7</f>
        <v>1.0262419322273669E-4</v>
      </c>
      <c r="G62" s="218">
        <v>5.0309999999999997</v>
      </c>
      <c r="H62" s="217">
        <v>4.4470000000000001</v>
      </c>
      <c r="I62" s="217">
        <v>9.4779999999999998</v>
      </c>
      <c r="J62" s="216">
        <f>IFERROR((E62/I62-1),"")</f>
        <v>-5.3597805444186686E-2</v>
      </c>
      <c r="K62" s="218">
        <v>52.655000000000001</v>
      </c>
      <c r="L62" s="217">
        <v>42.213000000000001</v>
      </c>
      <c r="M62" s="217">
        <v>94.867999999999995</v>
      </c>
      <c r="N62" s="216">
        <f>M62/$M$7</f>
        <v>1.1342750719320708E-4</v>
      </c>
      <c r="O62" s="217">
        <v>44.540999999999997</v>
      </c>
      <c r="P62" s="217">
        <v>41.881</v>
      </c>
      <c r="Q62" s="217">
        <v>86.421999999999997</v>
      </c>
      <c r="R62" s="216">
        <f>IFERROR((M62/Q62-1),"")</f>
        <v>9.7729744740922442E-2</v>
      </c>
    </row>
    <row r="63" spans="1:18" s="83" customFormat="1" ht="20.65" customHeight="1" x14ac:dyDescent="0.3">
      <c r="A63" s="220" t="s">
        <v>495</v>
      </c>
      <c r="B63" s="219" t="s">
        <v>174</v>
      </c>
      <c r="C63" s="218">
        <v>0.61299999999999999</v>
      </c>
      <c r="D63" s="217">
        <v>0.85399999999999998</v>
      </c>
      <c r="E63" s="217">
        <v>1.4670000000000001</v>
      </c>
      <c r="F63" s="216">
        <f>E63/$E$7</f>
        <v>1.6783689125725168E-5</v>
      </c>
      <c r="G63" s="218">
        <v>3.4209999999999998</v>
      </c>
      <c r="H63" s="217">
        <v>3.5249999999999999</v>
      </c>
      <c r="I63" s="217">
        <v>6.9459999999999997</v>
      </c>
      <c r="J63" s="216">
        <f>IFERROR((E63/I63-1),"")</f>
        <v>-0.78879930895479411</v>
      </c>
      <c r="K63" s="218">
        <v>32.024000000000001</v>
      </c>
      <c r="L63" s="217">
        <v>32.792999999999999</v>
      </c>
      <c r="M63" s="217">
        <v>64.817000000000007</v>
      </c>
      <c r="N63" s="216">
        <f>M63/$M$7</f>
        <v>7.7497477903424808E-5</v>
      </c>
      <c r="O63" s="217">
        <v>49.758000000000003</v>
      </c>
      <c r="P63" s="217">
        <v>50.820999999999998</v>
      </c>
      <c r="Q63" s="217">
        <v>100.57900000000001</v>
      </c>
      <c r="R63" s="216">
        <f>IFERROR((M63/Q63-1),"")</f>
        <v>-0.35556130007257969</v>
      </c>
    </row>
    <row r="64" spans="1:18" ht="16.5" x14ac:dyDescent="0.3">
      <c r="A64" s="220" t="s">
        <v>494</v>
      </c>
      <c r="B64" s="219" t="s">
        <v>88</v>
      </c>
      <c r="C64" s="218">
        <v>1.8</v>
      </c>
      <c r="D64" s="217">
        <v>0.221</v>
      </c>
      <c r="E64" s="217">
        <v>2.0209999999999999</v>
      </c>
      <c r="F64" s="216">
        <f>E64/$E$7</f>
        <v>2.3121905741711356E-5</v>
      </c>
      <c r="G64" s="218">
        <v>2.5649999999999999</v>
      </c>
      <c r="H64" s="217">
        <v>1.335</v>
      </c>
      <c r="I64" s="217">
        <v>3.9</v>
      </c>
      <c r="J64" s="216">
        <f>IFERROR((E64/I64-1),"")</f>
        <v>-0.48179487179487179</v>
      </c>
      <c r="K64" s="218">
        <v>43.616</v>
      </c>
      <c r="L64" s="217">
        <v>17.451000000000001</v>
      </c>
      <c r="M64" s="217">
        <v>61.067</v>
      </c>
      <c r="N64" s="216">
        <f>M64/$M$7</f>
        <v>7.3013846415731097E-5</v>
      </c>
      <c r="O64" s="217">
        <v>16.096</v>
      </c>
      <c r="P64" s="217">
        <v>17.542000000000002</v>
      </c>
      <c r="Q64" s="217">
        <v>33.638000000000005</v>
      </c>
      <c r="R64" s="216">
        <f>IFERROR((M64/Q64-1),"")</f>
        <v>0.81541708781734923</v>
      </c>
    </row>
    <row r="65" spans="1:18" ht="16.5" x14ac:dyDescent="0.3">
      <c r="A65" s="220" t="s">
        <v>173</v>
      </c>
      <c r="B65" s="219" t="s">
        <v>173</v>
      </c>
      <c r="C65" s="218">
        <v>2.8130000000000002</v>
      </c>
      <c r="D65" s="217">
        <v>2.7250000000000001</v>
      </c>
      <c r="E65" s="217">
        <v>5.5380000000000003</v>
      </c>
      <c r="F65" s="216">
        <f>E65/$E$7</f>
        <v>6.3359284511428754E-5</v>
      </c>
      <c r="G65" s="218">
        <v>2.2469999999999999</v>
      </c>
      <c r="H65" s="217">
        <v>3.246</v>
      </c>
      <c r="I65" s="217">
        <v>5.4930000000000003</v>
      </c>
      <c r="J65" s="216">
        <f>IFERROR((E65/I65-1),"")</f>
        <v>8.1922446750408717E-3</v>
      </c>
      <c r="K65" s="218">
        <v>26.457000000000001</v>
      </c>
      <c r="L65" s="217">
        <v>31.035</v>
      </c>
      <c r="M65" s="217">
        <v>57.492000000000004</v>
      </c>
      <c r="N65" s="216">
        <f>M65/$M$7</f>
        <v>6.8739451064129766E-5</v>
      </c>
      <c r="O65" s="217">
        <v>29.628</v>
      </c>
      <c r="P65" s="217">
        <v>32.399000000000001</v>
      </c>
      <c r="Q65" s="217">
        <v>62.027000000000001</v>
      </c>
      <c r="R65" s="216">
        <f>IFERROR((M65/Q65-1),"")</f>
        <v>-7.3113321618004989E-2</v>
      </c>
    </row>
    <row r="66" spans="1:18" ht="16.5" x14ac:dyDescent="0.3">
      <c r="A66" s="220" t="s">
        <v>90</v>
      </c>
      <c r="B66" s="219" t="s">
        <v>90</v>
      </c>
      <c r="C66" s="218">
        <v>2.9169999999999998</v>
      </c>
      <c r="D66" s="217">
        <v>3.6469999999999998</v>
      </c>
      <c r="E66" s="217">
        <v>6.5640000000000001</v>
      </c>
      <c r="F66" s="216">
        <f>E66/$E$7</f>
        <v>7.5097570157641439E-5</v>
      </c>
      <c r="G66" s="218">
        <v>2.6909999999999998</v>
      </c>
      <c r="H66" s="217">
        <v>4.46</v>
      </c>
      <c r="I66" s="217">
        <v>7.1509999999999998</v>
      </c>
      <c r="J66" s="216">
        <f>IFERROR((E66/I66-1),"")</f>
        <v>-8.2086421479513283E-2</v>
      </c>
      <c r="K66" s="218">
        <v>22.332000000000001</v>
      </c>
      <c r="L66" s="217">
        <v>34.29</v>
      </c>
      <c r="M66" s="217">
        <v>56.622</v>
      </c>
      <c r="N66" s="216">
        <f>M66/$M$7</f>
        <v>6.7699248558984813E-5</v>
      </c>
      <c r="O66" s="217">
        <v>33.581000000000003</v>
      </c>
      <c r="P66" s="217">
        <v>50.417000000000002</v>
      </c>
      <c r="Q66" s="217">
        <v>83.998000000000005</v>
      </c>
      <c r="R66" s="216">
        <f>IFERROR((M66/Q66-1),"")</f>
        <v>-0.32591252172670782</v>
      </c>
    </row>
    <row r="67" spans="1:18" ht="16.5" x14ac:dyDescent="0.3">
      <c r="A67" s="220" t="s">
        <v>73</v>
      </c>
      <c r="B67" s="219" t="s">
        <v>138</v>
      </c>
      <c r="C67" s="218">
        <v>0.43099999999999999</v>
      </c>
      <c r="D67" s="217">
        <v>0.54800000000000004</v>
      </c>
      <c r="E67" s="217">
        <v>0.97900000000000009</v>
      </c>
      <c r="F67" s="216">
        <f>E67/$E$7</f>
        <v>1.1200566908033361E-5</v>
      </c>
      <c r="G67" s="218">
        <v>2.0579999999999998</v>
      </c>
      <c r="H67" s="217">
        <v>1.9530000000000001</v>
      </c>
      <c r="I67" s="217">
        <v>4.0110000000000001</v>
      </c>
      <c r="J67" s="216">
        <f>IFERROR((E67/I67-1),"")</f>
        <v>-0.75592121665420087</v>
      </c>
      <c r="K67" s="218">
        <v>16.242999999999999</v>
      </c>
      <c r="L67" s="217">
        <v>40.323</v>
      </c>
      <c r="M67" s="217">
        <v>56.566000000000003</v>
      </c>
      <c r="N67" s="216">
        <f>M67/$M$7</f>
        <v>6.7632292995435265E-5</v>
      </c>
      <c r="O67" s="217">
        <v>14.86</v>
      </c>
      <c r="P67" s="217">
        <v>31.457999999999998</v>
      </c>
      <c r="Q67" s="217">
        <v>46.317999999999998</v>
      </c>
      <c r="R67" s="216">
        <f>IFERROR((M67/Q67-1),"")</f>
        <v>0.22125307655770987</v>
      </c>
    </row>
    <row r="68" spans="1:18" ht="16.5" x14ac:dyDescent="0.3">
      <c r="A68" s="220" t="s">
        <v>73</v>
      </c>
      <c r="B68" s="219" t="s">
        <v>119</v>
      </c>
      <c r="C68" s="218">
        <v>0.94899999999999995</v>
      </c>
      <c r="D68" s="217">
        <v>1.0649999999999999</v>
      </c>
      <c r="E68" s="217">
        <v>2.0139999999999998</v>
      </c>
      <c r="F68" s="216">
        <f>E68/$E$7</f>
        <v>2.3041819972195285E-5</v>
      </c>
      <c r="G68" s="218">
        <v>1.1499999999999999</v>
      </c>
      <c r="H68" s="217">
        <v>4.3470000000000004</v>
      </c>
      <c r="I68" s="217">
        <v>5.4969999999999999</v>
      </c>
      <c r="J68" s="216">
        <f>IFERROR((E68/I68-1),"")</f>
        <v>-0.63361833727487726</v>
      </c>
      <c r="K68" s="218">
        <v>13.225</v>
      </c>
      <c r="L68" s="217">
        <v>41.448999999999998</v>
      </c>
      <c r="M68" s="217">
        <v>54.673999999999999</v>
      </c>
      <c r="N68" s="216">
        <f>M68/$M$7</f>
        <v>6.5370151455510859E-5</v>
      </c>
      <c r="O68" s="217">
        <v>17.943000000000001</v>
      </c>
      <c r="P68" s="217">
        <v>56.328000000000003</v>
      </c>
      <c r="Q68" s="217">
        <v>74.271000000000001</v>
      </c>
      <c r="R68" s="216">
        <f>IFERROR((M68/Q68-1),"")</f>
        <v>-0.26385803341815783</v>
      </c>
    </row>
    <row r="69" spans="1:18" ht="16.5" x14ac:dyDescent="0.3">
      <c r="A69" s="220" t="s">
        <v>498</v>
      </c>
      <c r="B69" s="219" t="s">
        <v>251</v>
      </c>
      <c r="C69" s="218">
        <v>0</v>
      </c>
      <c r="D69" s="217">
        <v>0</v>
      </c>
      <c r="E69" s="217">
        <v>0</v>
      </c>
      <c r="F69" s="216">
        <f>E69/$E$7</f>
        <v>0</v>
      </c>
      <c r="G69" s="218">
        <v>12.879</v>
      </c>
      <c r="H69" s="217">
        <v>12.805</v>
      </c>
      <c r="I69" s="217">
        <v>25.683999999999997</v>
      </c>
      <c r="J69" s="216">
        <f>IFERROR((E69/I69-1),"")</f>
        <v>-1</v>
      </c>
      <c r="K69" s="218">
        <v>25.561</v>
      </c>
      <c r="L69" s="217">
        <v>28.646999999999998</v>
      </c>
      <c r="M69" s="217">
        <v>54.207999999999998</v>
      </c>
      <c r="N69" s="216">
        <f>M69/$M$7</f>
        <v>6.481298551597345E-5</v>
      </c>
      <c r="O69" s="217">
        <v>123.35299999999999</v>
      </c>
      <c r="P69" s="217">
        <v>123.31699999999999</v>
      </c>
      <c r="Q69" s="217">
        <v>246.67</v>
      </c>
      <c r="R69" s="216">
        <f>IFERROR((M69/Q69-1),"")</f>
        <v>-0.7802408075566547</v>
      </c>
    </row>
    <row r="70" spans="1:18" ht="16.5" x14ac:dyDescent="0.3">
      <c r="A70" s="220" t="s">
        <v>223</v>
      </c>
      <c r="B70" s="219" t="s">
        <v>223</v>
      </c>
      <c r="C70" s="218">
        <v>3.1019999999999999</v>
      </c>
      <c r="D70" s="217">
        <v>3.056</v>
      </c>
      <c r="E70" s="217">
        <v>6.1579999999999995</v>
      </c>
      <c r="F70" s="216">
        <f>E70/$E$7</f>
        <v>7.0452595525709322E-5</v>
      </c>
      <c r="G70" s="218">
        <v>0.91200000000000003</v>
      </c>
      <c r="H70" s="217">
        <v>1.5269999999999999</v>
      </c>
      <c r="I70" s="217">
        <v>2.4390000000000001</v>
      </c>
      <c r="J70" s="216">
        <f>IFERROR((E70/I70-1),"")</f>
        <v>1.5248052480524801</v>
      </c>
      <c r="K70" s="218">
        <v>24.84</v>
      </c>
      <c r="L70" s="217">
        <v>27.545999999999999</v>
      </c>
      <c r="M70" s="217">
        <v>52.385999999999996</v>
      </c>
      <c r="N70" s="216">
        <f>M70/$M$7</f>
        <v>6.2634538430485998E-5</v>
      </c>
      <c r="O70" s="217">
        <v>8.0410000000000004</v>
      </c>
      <c r="P70" s="217">
        <v>14.512</v>
      </c>
      <c r="Q70" s="217">
        <v>22.553000000000001</v>
      </c>
      <c r="R70" s="216">
        <f>IFERROR((M70/Q70-1),"")</f>
        <v>1.322795193544096</v>
      </c>
    </row>
    <row r="71" spans="1:18" ht="16.5" x14ac:dyDescent="0.3">
      <c r="A71" s="220" t="s">
        <v>474</v>
      </c>
      <c r="B71" s="219" t="s">
        <v>144</v>
      </c>
      <c r="C71" s="218">
        <v>2.355</v>
      </c>
      <c r="D71" s="217">
        <v>2.4329999999999998</v>
      </c>
      <c r="E71" s="217">
        <v>4.7880000000000003</v>
      </c>
      <c r="F71" s="216">
        <f>E71/$E$7</f>
        <v>5.4778666348992568E-5</v>
      </c>
      <c r="G71" s="218">
        <v>2.774</v>
      </c>
      <c r="H71" s="217">
        <v>3.3039999999999998</v>
      </c>
      <c r="I71" s="217">
        <v>6.0779999999999994</v>
      </c>
      <c r="J71" s="216">
        <f>IFERROR((E71/I71-1),"")</f>
        <v>-0.21224086870681136</v>
      </c>
      <c r="K71" s="218">
        <v>24.465</v>
      </c>
      <c r="L71" s="217">
        <v>25.631</v>
      </c>
      <c r="M71" s="217">
        <v>50.096000000000004</v>
      </c>
      <c r="N71" s="216">
        <f>M71/$M$7</f>
        <v>5.9896534135334389E-5</v>
      </c>
      <c r="O71" s="217">
        <v>27.148</v>
      </c>
      <c r="P71" s="217">
        <v>28.622</v>
      </c>
      <c r="Q71" s="217">
        <v>55.769999999999996</v>
      </c>
      <c r="R71" s="216">
        <f>IFERROR((M71/Q71-1),"")</f>
        <v>-0.10173928635467089</v>
      </c>
    </row>
    <row r="72" spans="1:18" ht="16.5" x14ac:dyDescent="0.3">
      <c r="A72" s="220" t="s">
        <v>73</v>
      </c>
      <c r="B72" s="219" t="s">
        <v>131</v>
      </c>
      <c r="C72" s="218">
        <v>0</v>
      </c>
      <c r="D72" s="217">
        <v>0</v>
      </c>
      <c r="E72" s="217">
        <v>0</v>
      </c>
      <c r="F72" s="216">
        <f>E72/$E$7</f>
        <v>0</v>
      </c>
      <c r="G72" s="218">
        <v>0.69699999999999995</v>
      </c>
      <c r="H72" s="217">
        <v>0.98199999999999998</v>
      </c>
      <c r="I72" s="217">
        <v>1.6789999999999998</v>
      </c>
      <c r="J72" s="216">
        <f>IFERROR((E72/I72-1),"")</f>
        <v>-1</v>
      </c>
      <c r="K72" s="218">
        <v>6.8</v>
      </c>
      <c r="L72" s="217">
        <v>41.99</v>
      </c>
      <c r="M72" s="217">
        <v>48.79</v>
      </c>
      <c r="N72" s="216">
        <f>M72/$M$7</f>
        <v>5.8335034742553584E-5</v>
      </c>
      <c r="O72" s="217">
        <v>7.3540000000000001</v>
      </c>
      <c r="P72" s="217">
        <v>21.321999999999999</v>
      </c>
      <c r="Q72" s="217">
        <v>28.675999999999998</v>
      </c>
      <c r="R72" s="216">
        <f>IFERROR((M72/Q72-1),"")</f>
        <v>0.70142279257916029</v>
      </c>
    </row>
    <row r="73" spans="1:18" ht="16.5" x14ac:dyDescent="0.3">
      <c r="A73" s="220" t="s">
        <v>468</v>
      </c>
      <c r="B73" s="219" t="s">
        <v>118</v>
      </c>
      <c r="C73" s="218">
        <v>2.2400000000000002</v>
      </c>
      <c r="D73" s="217">
        <v>2.8149999999999999</v>
      </c>
      <c r="E73" s="217">
        <v>5.0549999999999997</v>
      </c>
      <c r="F73" s="216">
        <f>E73/$E$7</f>
        <v>5.7833366414819845E-5</v>
      </c>
      <c r="G73" s="218">
        <v>5.3259999999999996</v>
      </c>
      <c r="H73" s="217">
        <v>3.6909999999999998</v>
      </c>
      <c r="I73" s="217">
        <v>9.0169999999999995</v>
      </c>
      <c r="J73" s="216">
        <f>IFERROR((E73/I73-1),"")</f>
        <v>-0.43939225906620827</v>
      </c>
      <c r="K73" s="218">
        <v>23.227</v>
      </c>
      <c r="L73" s="217">
        <v>23.129000000000001</v>
      </c>
      <c r="M73" s="217">
        <v>46.356000000000002</v>
      </c>
      <c r="N73" s="216">
        <f>M73/$M$7</f>
        <v>5.5424858998274526E-5</v>
      </c>
      <c r="O73" s="217">
        <v>49.454999999999998</v>
      </c>
      <c r="P73" s="217">
        <v>47.017000000000003</v>
      </c>
      <c r="Q73" s="217">
        <v>96.472000000000008</v>
      </c>
      <c r="R73" s="216">
        <f>IFERROR((M73/Q73-1),"")</f>
        <v>-0.51948751969483375</v>
      </c>
    </row>
    <row r="74" spans="1:18" ht="16.5" x14ac:dyDescent="0.3">
      <c r="A74" s="220" t="s">
        <v>400</v>
      </c>
      <c r="B74" s="219" t="s">
        <v>361</v>
      </c>
      <c r="C74" s="218">
        <v>3.6150000000000002</v>
      </c>
      <c r="D74" s="217">
        <v>5.64</v>
      </c>
      <c r="E74" s="217">
        <v>9.254999999999999</v>
      </c>
      <c r="F74" s="216">
        <f>E74/$E$7</f>
        <v>1.0588482812446244E-4</v>
      </c>
      <c r="G74" s="218">
        <v>0</v>
      </c>
      <c r="H74" s="217">
        <v>0</v>
      </c>
      <c r="I74" s="217">
        <v>0</v>
      </c>
      <c r="J74" s="216" t="str">
        <f>IFERROR((E74/I74-1),"")</f>
        <v/>
      </c>
      <c r="K74" s="218">
        <v>18.456</v>
      </c>
      <c r="L74" s="217">
        <v>26.998000000000001</v>
      </c>
      <c r="M74" s="217">
        <v>45.454000000000001</v>
      </c>
      <c r="N74" s="216">
        <f>M74/$M$7</f>
        <v>5.4346396171101266E-5</v>
      </c>
      <c r="O74" s="217">
        <v>2.706</v>
      </c>
      <c r="P74" s="217">
        <v>5.53</v>
      </c>
      <c r="Q74" s="217">
        <v>8.2360000000000007</v>
      </c>
      <c r="R74" s="216">
        <f>IFERROR((M74/Q74-1),"")</f>
        <v>4.5189412336085475</v>
      </c>
    </row>
    <row r="75" spans="1:18" ht="16.5" x14ac:dyDescent="0.3">
      <c r="A75" s="220" t="s">
        <v>73</v>
      </c>
      <c r="B75" s="219" t="s">
        <v>218</v>
      </c>
      <c r="C75" s="218">
        <v>0.46800000000000003</v>
      </c>
      <c r="D75" s="217">
        <v>0.6</v>
      </c>
      <c r="E75" s="217">
        <v>1.0680000000000001</v>
      </c>
      <c r="F75" s="216">
        <f>E75/$E$7</f>
        <v>1.221880026330912E-5</v>
      </c>
      <c r="G75" s="218">
        <v>0.80600000000000005</v>
      </c>
      <c r="H75" s="217">
        <v>1.472</v>
      </c>
      <c r="I75" s="217">
        <v>2.278</v>
      </c>
      <c r="J75" s="216">
        <f>IFERROR((E75/I75-1),"")</f>
        <v>-0.5311676909569798</v>
      </c>
      <c r="K75" s="218">
        <v>10.28</v>
      </c>
      <c r="L75" s="217">
        <v>35.131999999999998</v>
      </c>
      <c r="M75" s="217">
        <v>45.411999999999999</v>
      </c>
      <c r="N75" s="216">
        <f>M75/$M$7</f>
        <v>5.4296179498439099E-5</v>
      </c>
      <c r="O75" s="217">
        <v>5.6959999999999997</v>
      </c>
      <c r="P75" s="217">
        <v>10.17</v>
      </c>
      <c r="Q75" s="217">
        <v>15.866</v>
      </c>
      <c r="R75" s="216">
        <f>IFERROR((M75/Q75-1),"")</f>
        <v>1.8622211017269632</v>
      </c>
    </row>
    <row r="76" spans="1:18" ht="16.5" x14ac:dyDescent="0.3">
      <c r="A76" s="220" t="s">
        <v>460</v>
      </c>
      <c r="B76" s="219" t="s">
        <v>192</v>
      </c>
      <c r="C76" s="218">
        <v>0.84799999999999998</v>
      </c>
      <c r="D76" s="217">
        <v>2.6349999999999998</v>
      </c>
      <c r="E76" s="217">
        <v>3.4829999999999997</v>
      </c>
      <c r="F76" s="216">
        <f>E76/$E$7</f>
        <v>3.984839074635361E-5</v>
      </c>
      <c r="G76" s="218">
        <v>0.64</v>
      </c>
      <c r="H76" s="217">
        <v>0.81</v>
      </c>
      <c r="I76" s="217">
        <v>1.4500000000000002</v>
      </c>
      <c r="J76" s="216">
        <f>IFERROR((E76/I76-1),"")</f>
        <v>1.4020689655172407</v>
      </c>
      <c r="K76" s="218">
        <v>12.795999999999999</v>
      </c>
      <c r="L76" s="217">
        <v>31.591000000000001</v>
      </c>
      <c r="M76" s="217">
        <v>44.387</v>
      </c>
      <c r="N76" s="216">
        <f>M76/$M$7</f>
        <v>5.3070653558469488E-5</v>
      </c>
      <c r="O76" s="217">
        <v>10.356</v>
      </c>
      <c r="P76" s="217">
        <v>15.94</v>
      </c>
      <c r="Q76" s="217">
        <v>26.295999999999999</v>
      </c>
      <c r="R76" s="216">
        <f>IFERROR((M76/Q76-1),"")</f>
        <v>0.68797535746881655</v>
      </c>
    </row>
    <row r="77" spans="1:18" ht="16.5" x14ac:dyDescent="0.3">
      <c r="A77" s="220" t="s">
        <v>73</v>
      </c>
      <c r="B77" s="219" t="s">
        <v>127</v>
      </c>
      <c r="C77" s="218">
        <v>0.45800000000000002</v>
      </c>
      <c r="D77" s="217">
        <v>13.593999999999999</v>
      </c>
      <c r="E77" s="217">
        <v>14.052</v>
      </c>
      <c r="F77" s="216">
        <f>E77/$E$7</f>
        <v>1.6076646189140426E-4</v>
      </c>
      <c r="G77" s="218">
        <v>0.64</v>
      </c>
      <c r="H77" s="217">
        <v>2.9649999999999999</v>
      </c>
      <c r="I77" s="217">
        <v>3.605</v>
      </c>
      <c r="J77" s="216">
        <f>IFERROR((E77/I77-1),"")</f>
        <v>2.897919556171983</v>
      </c>
      <c r="K77" s="218">
        <v>4.9329999999999998</v>
      </c>
      <c r="L77" s="217">
        <v>38.015000000000001</v>
      </c>
      <c r="M77" s="217">
        <v>42.948</v>
      </c>
      <c r="N77" s="216">
        <f>M77/$M$7</f>
        <v>5.1350134702258484E-5</v>
      </c>
      <c r="O77" s="217">
        <v>6.5339999999999998</v>
      </c>
      <c r="P77" s="217">
        <v>27.998999999999999</v>
      </c>
      <c r="Q77" s="217">
        <v>34.533000000000001</v>
      </c>
      <c r="R77" s="216">
        <f>IFERROR((M77/Q77-1),"")</f>
        <v>0.24367995830075584</v>
      </c>
    </row>
    <row r="78" spans="1:18" ht="16.5" x14ac:dyDescent="0.3">
      <c r="A78" s="220" t="s">
        <v>503</v>
      </c>
      <c r="B78" s="219" t="s">
        <v>112</v>
      </c>
      <c r="C78" s="218">
        <v>0.27900000000000003</v>
      </c>
      <c r="D78" s="217">
        <v>4.3520000000000003</v>
      </c>
      <c r="E78" s="217">
        <v>4.6310000000000002</v>
      </c>
      <c r="F78" s="216">
        <f>E78/$E$7</f>
        <v>5.2982456946989262E-5</v>
      </c>
      <c r="G78" s="218">
        <v>5.3999999999999999E-2</v>
      </c>
      <c r="H78" s="217">
        <v>0.22800000000000001</v>
      </c>
      <c r="I78" s="217">
        <v>0.28200000000000003</v>
      </c>
      <c r="J78" s="216">
        <f>IFERROR((E78/I78-1),"")</f>
        <v>15.421985815602834</v>
      </c>
      <c r="K78" s="218">
        <v>2.319</v>
      </c>
      <c r="L78" s="217">
        <v>40.292999999999999</v>
      </c>
      <c r="M78" s="217">
        <v>42.612000000000002</v>
      </c>
      <c r="N78" s="216">
        <f>M78/$M$7</f>
        <v>5.094840132096113E-5</v>
      </c>
      <c r="O78" s="217">
        <v>1.3560000000000001</v>
      </c>
      <c r="P78" s="217">
        <v>2.2160000000000002</v>
      </c>
      <c r="Q78" s="217">
        <v>3.5720000000000001</v>
      </c>
      <c r="R78" s="216">
        <f>IFERROR((M78/Q78-1),"")</f>
        <v>10.929451287793952</v>
      </c>
    </row>
    <row r="79" spans="1:18" ht="16.5" x14ac:dyDescent="0.3">
      <c r="A79" s="220" t="s">
        <v>109</v>
      </c>
      <c r="B79" s="219" t="s">
        <v>109</v>
      </c>
      <c r="C79" s="218">
        <v>1.397</v>
      </c>
      <c r="D79" s="217">
        <v>2.4009999999999998</v>
      </c>
      <c r="E79" s="217">
        <v>3.798</v>
      </c>
      <c r="F79" s="216">
        <f>E79/$E$7</f>
        <v>4.3452250374576815E-5</v>
      </c>
      <c r="G79" s="218">
        <v>0.40400000000000003</v>
      </c>
      <c r="H79" s="217">
        <v>2.8919999999999999</v>
      </c>
      <c r="I79" s="217">
        <v>3.2959999999999998</v>
      </c>
      <c r="J79" s="216">
        <f>IFERROR((E79/I79-1),"")</f>
        <v>0.15230582524271852</v>
      </c>
      <c r="K79" s="218">
        <v>29.11</v>
      </c>
      <c r="L79" s="217">
        <v>12.031000000000001</v>
      </c>
      <c r="M79" s="217">
        <v>41.140999999999998</v>
      </c>
      <c r="N79" s="216">
        <f>M79/$M$7</f>
        <v>4.9189622142721807E-5</v>
      </c>
      <c r="O79" s="217">
        <v>38.573</v>
      </c>
      <c r="P79" s="217">
        <v>23.088999999999999</v>
      </c>
      <c r="Q79" s="217">
        <v>61.661999999999999</v>
      </c>
      <c r="R79" s="216">
        <f>IFERROR((M79/Q79-1),"")</f>
        <v>-0.33279815769842047</v>
      </c>
    </row>
    <row r="80" spans="1:18" ht="16.5" x14ac:dyDescent="0.3">
      <c r="A80" s="220" t="s">
        <v>497</v>
      </c>
      <c r="B80" s="219" t="s">
        <v>183</v>
      </c>
      <c r="C80" s="218">
        <v>3.8260000000000001</v>
      </c>
      <c r="D80" s="217">
        <v>4.68</v>
      </c>
      <c r="E80" s="217">
        <v>8.5060000000000002</v>
      </c>
      <c r="F80" s="216">
        <f>E80/$E$7</f>
        <v>9.731565078624286E-5</v>
      </c>
      <c r="G80" s="218">
        <v>0</v>
      </c>
      <c r="H80" s="217">
        <v>0</v>
      </c>
      <c r="I80" s="217">
        <v>0</v>
      </c>
      <c r="J80" s="216" t="str">
        <f>IFERROR((E80/I80-1),"")</f>
        <v/>
      </c>
      <c r="K80" s="218">
        <v>19.498000000000001</v>
      </c>
      <c r="L80" s="217">
        <v>20.779</v>
      </c>
      <c r="M80" s="217">
        <v>40.277000000000001</v>
      </c>
      <c r="N80" s="216">
        <f>M80/$M$7</f>
        <v>4.8156593447957182E-5</v>
      </c>
      <c r="O80" s="217">
        <v>3.4350000000000001</v>
      </c>
      <c r="P80" s="217">
        <v>2.5920000000000001</v>
      </c>
      <c r="Q80" s="217">
        <v>6.0270000000000001</v>
      </c>
      <c r="R80" s="216">
        <f>IFERROR((M80/Q80-1),"")</f>
        <v>5.6827609092417459</v>
      </c>
    </row>
    <row r="81" spans="1:18" ht="16.5" x14ac:dyDescent="0.3">
      <c r="A81" s="220" t="s">
        <v>134</v>
      </c>
      <c r="B81" s="219" t="s">
        <v>134</v>
      </c>
      <c r="C81" s="218">
        <v>2.2850000000000001</v>
      </c>
      <c r="D81" s="217">
        <v>2.3849999999999998</v>
      </c>
      <c r="E81" s="217">
        <v>4.67</v>
      </c>
      <c r="F81" s="216">
        <f>E81/$E$7</f>
        <v>5.3428649091435939E-5</v>
      </c>
      <c r="G81" s="218">
        <v>1.452</v>
      </c>
      <c r="H81" s="217">
        <v>1.589</v>
      </c>
      <c r="I81" s="217">
        <v>3.0409999999999999</v>
      </c>
      <c r="J81" s="216">
        <f>IFERROR((E81/I81-1),"")</f>
        <v>0.5356790529431108</v>
      </c>
      <c r="K81" s="218">
        <v>18.207999999999998</v>
      </c>
      <c r="L81" s="217">
        <v>19.823</v>
      </c>
      <c r="M81" s="217">
        <v>38.030999999999999</v>
      </c>
      <c r="N81" s="216">
        <f>M81/$M$7</f>
        <v>4.5471197095594496E-5</v>
      </c>
      <c r="O81" s="217">
        <v>14.227</v>
      </c>
      <c r="P81" s="217">
        <v>19.145</v>
      </c>
      <c r="Q81" s="217">
        <v>33.372</v>
      </c>
      <c r="R81" s="216">
        <f>IFERROR((M81/Q81-1),"")</f>
        <v>0.13960805465659831</v>
      </c>
    </row>
    <row r="82" spans="1:18" ht="16.5" x14ac:dyDescent="0.3">
      <c r="A82" s="220" t="s">
        <v>220</v>
      </c>
      <c r="B82" s="219" t="s">
        <v>220</v>
      </c>
      <c r="C82" s="218">
        <v>0.99</v>
      </c>
      <c r="D82" s="217">
        <v>1.26</v>
      </c>
      <c r="E82" s="217">
        <v>2.25</v>
      </c>
      <c r="F82" s="216">
        <f>E82/$E$7</f>
        <v>2.5741854487308537E-5</v>
      </c>
      <c r="G82" s="218">
        <v>1.018</v>
      </c>
      <c r="H82" s="217">
        <v>2.657</v>
      </c>
      <c r="I82" s="217">
        <v>3.6749999999999998</v>
      </c>
      <c r="J82" s="216">
        <f>IFERROR((E82/I82-1),"")</f>
        <v>-0.38775510204081631</v>
      </c>
      <c r="K82" s="218">
        <v>12.785</v>
      </c>
      <c r="L82" s="217">
        <v>24.791</v>
      </c>
      <c r="M82" s="217">
        <v>37.576000000000001</v>
      </c>
      <c r="N82" s="216">
        <f>M82/$M$7</f>
        <v>4.4927183141754331E-5</v>
      </c>
      <c r="O82" s="217">
        <v>28.382000000000001</v>
      </c>
      <c r="P82" s="217">
        <v>50.576000000000001</v>
      </c>
      <c r="Q82" s="217">
        <v>78.957999999999998</v>
      </c>
      <c r="R82" s="216">
        <f>IFERROR((M82/Q82-1),"")</f>
        <v>-0.52410142100863744</v>
      </c>
    </row>
    <row r="83" spans="1:18" ht="16.5" x14ac:dyDescent="0.3">
      <c r="A83" s="220" t="s">
        <v>73</v>
      </c>
      <c r="B83" s="219" t="s">
        <v>202</v>
      </c>
      <c r="C83" s="218">
        <v>0.93799999999999994</v>
      </c>
      <c r="D83" s="217">
        <v>1.163</v>
      </c>
      <c r="E83" s="217">
        <v>2.101</v>
      </c>
      <c r="F83" s="216">
        <f>E83/$E$7</f>
        <v>2.4037171679037882E-5</v>
      </c>
      <c r="G83" s="218">
        <v>0.72399999999999998</v>
      </c>
      <c r="H83" s="217">
        <v>1.81</v>
      </c>
      <c r="I83" s="217">
        <v>2.5339999999999998</v>
      </c>
      <c r="J83" s="216">
        <f>IFERROR((E83/I83-1),"")</f>
        <v>-0.17087608524072606</v>
      </c>
      <c r="K83" s="218">
        <v>8.7149999999999999</v>
      </c>
      <c r="L83" s="217">
        <v>23.385000000000002</v>
      </c>
      <c r="M83" s="217">
        <v>32.1</v>
      </c>
      <c r="N83" s="216">
        <f>M83/$M$7</f>
        <v>3.8379885534658134E-5</v>
      </c>
      <c r="O83" s="217">
        <v>14.997</v>
      </c>
      <c r="P83" s="217">
        <v>27.792999999999999</v>
      </c>
      <c r="Q83" s="217">
        <v>42.79</v>
      </c>
      <c r="R83" s="216">
        <f>IFERROR((M83/Q83-1),"")</f>
        <v>-0.2498247254031315</v>
      </c>
    </row>
    <row r="84" spans="1:18" ht="16.5" x14ac:dyDescent="0.3">
      <c r="A84" s="220" t="s">
        <v>73</v>
      </c>
      <c r="B84" s="219" t="s">
        <v>204</v>
      </c>
      <c r="C84" s="218">
        <v>0.78700000000000003</v>
      </c>
      <c r="D84" s="217">
        <v>0.85299999999999998</v>
      </c>
      <c r="E84" s="217">
        <v>1.6400000000000001</v>
      </c>
      <c r="F84" s="216">
        <f>E84/$E$7</f>
        <v>1.8762951715193779E-5</v>
      </c>
      <c r="G84" s="218">
        <v>0.80700000000000005</v>
      </c>
      <c r="H84" s="217">
        <v>1.9690000000000001</v>
      </c>
      <c r="I84" s="217">
        <v>2.7760000000000002</v>
      </c>
      <c r="J84" s="216">
        <f>IFERROR((E84/I84-1),"")</f>
        <v>-0.40922190201729103</v>
      </c>
      <c r="K84" s="218">
        <v>11.590999999999999</v>
      </c>
      <c r="L84" s="217">
        <v>20.315999999999999</v>
      </c>
      <c r="M84" s="217">
        <v>31.906999999999996</v>
      </c>
      <c r="N84" s="216">
        <f>M84/$M$7</f>
        <v>3.8149127967424821E-5</v>
      </c>
      <c r="O84" s="217">
        <v>11.798999999999999</v>
      </c>
      <c r="P84" s="217">
        <v>18.617999999999999</v>
      </c>
      <c r="Q84" s="217">
        <v>30.416999999999998</v>
      </c>
      <c r="R84" s="216">
        <f>IFERROR((M84/Q84-1),"")</f>
        <v>4.8985764539566601E-2</v>
      </c>
    </row>
    <row r="85" spans="1:18" ht="16.5" x14ac:dyDescent="0.3">
      <c r="A85" s="220" t="s">
        <v>208</v>
      </c>
      <c r="B85" s="219" t="s">
        <v>162</v>
      </c>
      <c r="C85" s="218">
        <v>3.69</v>
      </c>
      <c r="D85" s="217">
        <v>1.268</v>
      </c>
      <c r="E85" s="217">
        <v>4.9580000000000002</v>
      </c>
      <c r="F85" s="216">
        <f>E85/$E$7</f>
        <v>5.6723606465811441E-5</v>
      </c>
      <c r="G85" s="218">
        <v>3.5</v>
      </c>
      <c r="H85" s="217">
        <v>1.0649999999999999</v>
      </c>
      <c r="I85" s="217">
        <v>4.5649999999999995</v>
      </c>
      <c r="J85" s="216">
        <f>IFERROR((E85/I85-1),"")</f>
        <v>8.6089813800657389E-2</v>
      </c>
      <c r="K85" s="218">
        <v>23.199000000000002</v>
      </c>
      <c r="L85" s="217">
        <v>7.35</v>
      </c>
      <c r="M85" s="217">
        <v>30.548999999999999</v>
      </c>
      <c r="N85" s="216">
        <f>M85/$M$7</f>
        <v>3.6525455551348014E-5</v>
      </c>
      <c r="O85" s="217">
        <v>32.171999999999997</v>
      </c>
      <c r="P85" s="217">
        <v>9.2539999999999996</v>
      </c>
      <c r="Q85" s="217">
        <v>41.425999999999995</v>
      </c>
      <c r="R85" s="216">
        <f>IFERROR((M85/Q85-1),"")</f>
        <v>-0.26256457297349478</v>
      </c>
    </row>
    <row r="86" spans="1:18" ht="16.5" x14ac:dyDescent="0.3">
      <c r="A86" s="220" t="s">
        <v>208</v>
      </c>
      <c r="B86" s="219" t="s">
        <v>129</v>
      </c>
      <c r="C86" s="218">
        <v>1.4159999999999999</v>
      </c>
      <c r="D86" s="217">
        <v>3.9649999999999999</v>
      </c>
      <c r="E86" s="217">
        <v>5.3810000000000002</v>
      </c>
      <c r="F86" s="216">
        <f>E86/$E$7</f>
        <v>6.156307510942544E-5</v>
      </c>
      <c r="G86" s="218">
        <v>1.1759999999999999</v>
      </c>
      <c r="H86" s="217">
        <v>3.3809999999999998</v>
      </c>
      <c r="I86" s="217">
        <v>4.5569999999999995</v>
      </c>
      <c r="J86" s="216">
        <f>IFERROR((E86/I86-1),"")</f>
        <v>0.18082071538292754</v>
      </c>
      <c r="K86" s="218">
        <v>6.6959999999999997</v>
      </c>
      <c r="L86" s="217">
        <v>22.055</v>
      </c>
      <c r="M86" s="217">
        <v>28.750999999999998</v>
      </c>
      <c r="N86" s="216">
        <f>M86/$M$7</f>
        <v>3.4375703707381804E-5</v>
      </c>
      <c r="O86" s="217">
        <v>9.6050000000000004</v>
      </c>
      <c r="P86" s="217">
        <v>32.283999999999999</v>
      </c>
      <c r="Q86" s="217">
        <v>41.888999999999996</v>
      </c>
      <c r="R86" s="216">
        <f>IFERROR((M86/Q86-1),"")</f>
        <v>-0.31363842536226694</v>
      </c>
    </row>
    <row r="87" spans="1:18" ht="16.5" x14ac:dyDescent="0.3">
      <c r="A87" s="220" t="s">
        <v>459</v>
      </c>
      <c r="B87" s="219" t="s">
        <v>115</v>
      </c>
      <c r="C87" s="218">
        <v>0.09</v>
      </c>
      <c r="D87" s="217">
        <v>0.54600000000000004</v>
      </c>
      <c r="E87" s="217">
        <v>0.63600000000000001</v>
      </c>
      <c r="F87" s="216">
        <f>E87/$E$7</f>
        <v>7.2763642017458798E-6</v>
      </c>
      <c r="G87" s="218">
        <v>0.93</v>
      </c>
      <c r="H87" s="217">
        <v>1.0289999999999999</v>
      </c>
      <c r="I87" s="217">
        <v>1.9590000000000001</v>
      </c>
      <c r="J87" s="216">
        <f>IFERROR((E87/I87-1),"")</f>
        <v>-0.67534456355283301</v>
      </c>
      <c r="K87" s="218">
        <v>11.435</v>
      </c>
      <c r="L87" s="217">
        <v>16.856999999999999</v>
      </c>
      <c r="M87" s="217">
        <v>28.292000000000002</v>
      </c>
      <c r="N87" s="216">
        <f>M87/$M$7</f>
        <v>3.3826907213288099E-5</v>
      </c>
      <c r="O87" s="217">
        <v>15.622</v>
      </c>
      <c r="P87" s="217">
        <v>19.619</v>
      </c>
      <c r="Q87" s="217">
        <v>35.241</v>
      </c>
      <c r="R87" s="216">
        <f>IFERROR((M87/Q87-1),"")</f>
        <v>-0.19718509690417407</v>
      </c>
    </row>
    <row r="88" spans="1:18" ht="16.5" x14ac:dyDescent="0.3">
      <c r="A88" s="220" t="s">
        <v>513</v>
      </c>
      <c r="B88" s="219" t="s">
        <v>110</v>
      </c>
      <c r="C88" s="218">
        <v>0.16400000000000001</v>
      </c>
      <c r="D88" s="217">
        <v>2.3319999999999999</v>
      </c>
      <c r="E88" s="217">
        <v>2.496</v>
      </c>
      <c r="F88" s="216">
        <f>E88/$E$7</f>
        <v>2.8556297244587606E-5</v>
      </c>
      <c r="G88" s="218">
        <v>0.61599999999999999</v>
      </c>
      <c r="H88" s="217">
        <v>1.2190000000000001</v>
      </c>
      <c r="I88" s="217">
        <v>1.835</v>
      </c>
      <c r="J88" s="216">
        <f>IFERROR((E88/I88-1),"")</f>
        <v>0.36021798365122626</v>
      </c>
      <c r="K88" s="218">
        <v>5.1130000000000004</v>
      </c>
      <c r="L88" s="217">
        <v>23.151</v>
      </c>
      <c r="M88" s="217">
        <v>28.263999999999999</v>
      </c>
      <c r="N88" s="216">
        <f>M88/$M$7</f>
        <v>3.3793429431513312E-5</v>
      </c>
      <c r="O88" s="217">
        <v>10.516999999999999</v>
      </c>
      <c r="P88" s="217">
        <v>18.428999999999998</v>
      </c>
      <c r="Q88" s="217">
        <v>28.945999999999998</v>
      </c>
      <c r="R88" s="216">
        <f>IFERROR((M88/Q88-1),"")</f>
        <v>-2.356111379810677E-2</v>
      </c>
    </row>
    <row r="89" spans="1:18" ht="16.5" x14ac:dyDescent="0.3">
      <c r="A89" s="220" t="s">
        <v>159</v>
      </c>
      <c r="B89" s="219" t="s">
        <v>159</v>
      </c>
      <c r="C89" s="218">
        <v>0.70299999999999996</v>
      </c>
      <c r="D89" s="217">
        <v>1.575</v>
      </c>
      <c r="E89" s="217">
        <v>2.278</v>
      </c>
      <c r="F89" s="216">
        <f>E89/$E$7</f>
        <v>2.6062197565372823E-5</v>
      </c>
      <c r="G89" s="218">
        <v>0.48899999999999999</v>
      </c>
      <c r="H89" s="217">
        <v>0.60399999999999998</v>
      </c>
      <c r="I89" s="217">
        <v>1.093</v>
      </c>
      <c r="J89" s="216">
        <f>IFERROR((E89/I89-1),"")</f>
        <v>1.0841720036596523</v>
      </c>
      <c r="K89" s="218">
        <v>13.231999999999999</v>
      </c>
      <c r="L89" s="217">
        <v>14.776999999999999</v>
      </c>
      <c r="M89" s="217">
        <v>28.009</v>
      </c>
      <c r="N89" s="216">
        <f>M89/$M$7</f>
        <v>3.3488542490350142E-5</v>
      </c>
      <c r="O89" s="217">
        <v>11.189</v>
      </c>
      <c r="P89" s="217">
        <v>13.446</v>
      </c>
      <c r="Q89" s="217">
        <v>24.634999999999998</v>
      </c>
      <c r="R89" s="216">
        <f>IFERROR((M89/Q89-1),"")</f>
        <v>0.13695961031053394</v>
      </c>
    </row>
    <row r="90" spans="1:18" ht="16.5" x14ac:dyDescent="0.3">
      <c r="A90" s="220" t="s">
        <v>363</v>
      </c>
      <c r="B90" s="219" t="s">
        <v>363</v>
      </c>
      <c r="C90" s="218">
        <v>0</v>
      </c>
      <c r="D90" s="217">
        <v>0</v>
      </c>
      <c r="E90" s="217">
        <v>0</v>
      </c>
      <c r="F90" s="216">
        <f>E90/$E$7</f>
        <v>0</v>
      </c>
      <c r="G90" s="218">
        <v>0</v>
      </c>
      <c r="H90" s="217">
        <v>0</v>
      </c>
      <c r="I90" s="217">
        <v>0</v>
      </c>
      <c r="J90" s="216" t="str">
        <f>IFERROR((E90/I90-1),"")</f>
        <v/>
      </c>
      <c r="K90" s="218">
        <v>15.6</v>
      </c>
      <c r="L90" s="217">
        <v>12.1</v>
      </c>
      <c r="M90" s="217">
        <v>27.7</v>
      </c>
      <c r="N90" s="216">
        <f>M90/$M$7</f>
        <v>3.3119091255764182E-5</v>
      </c>
      <c r="O90" s="217">
        <v>3.5</v>
      </c>
      <c r="P90" s="217">
        <v>4</v>
      </c>
      <c r="Q90" s="217">
        <v>7.5</v>
      </c>
      <c r="R90" s="216">
        <f>IFERROR((M90/Q90-1),"")</f>
        <v>2.6933333333333334</v>
      </c>
    </row>
    <row r="91" spans="1:18" ht="16.5" x14ac:dyDescent="0.3">
      <c r="A91" s="220" t="s">
        <v>117</v>
      </c>
      <c r="B91" s="219" t="s">
        <v>117</v>
      </c>
      <c r="C91" s="218">
        <v>2.64</v>
      </c>
      <c r="D91" s="217">
        <v>0.17100000000000001</v>
      </c>
      <c r="E91" s="217">
        <v>2.8109999999999999</v>
      </c>
      <c r="F91" s="216">
        <f>E91/$E$7</f>
        <v>3.21601568728108E-5</v>
      </c>
      <c r="G91" s="218">
        <v>0.01</v>
      </c>
      <c r="H91" s="217">
        <v>2.5000000000000001E-2</v>
      </c>
      <c r="I91" s="217">
        <v>3.5000000000000003E-2</v>
      </c>
      <c r="J91" s="216">
        <f>IFERROR((E91/I91-1),"")</f>
        <v>79.314285714285703</v>
      </c>
      <c r="K91" s="218">
        <v>21.190999999999999</v>
      </c>
      <c r="L91" s="217">
        <v>6.5049999999999999</v>
      </c>
      <c r="M91" s="217">
        <v>27.695999999999998</v>
      </c>
      <c r="N91" s="216">
        <f>M91/$M$7</f>
        <v>3.3114308715510636E-5</v>
      </c>
      <c r="O91" s="217">
        <v>29.257999999999999</v>
      </c>
      <c r="P91" s="217">
        <v>5.452</v>
      </c>
      <c r="Q91" s="217">
        <v>34.71</v>
      </c>
      <c r="R91" s="216">
        <f>IFERROR((M91/Q91-1),"")</f>
        <v>-0.20207433016421783</v>
      </c>
    </row>
    <row r="92" spans="1:18" ht="16.5" x14ac:dyDescent="0.3">
      <c r="A92" s="220" t="s">
        <v>487</v>
      </c>
      <c r="B92" s="219" t="s">
        <v>157</v>
      </c>
      <c r="C92" s="218">
        <v>0.15</v>
      </c>
      <c r="D92" s="217">
        <v>0.35699999999999998</v>
      </c>
      <c r="E92" s="217">
        <v>0.50700000000000001</v>
      </c>
      <c r="F92" s="216">
        <f>E92/$E$7</f>
        <v>5.8004978778068569E-6</v>
      </c>
      <c r="G92" s="218">
        <v>0.29499999999999998</v>
      </c>
      <c r="H92" s="217">
        <v>1.905</v>
      </c>
      <c r="I92" s="217">
        <v>2.2000000000000002</v>
      </c>
      <c r="J92" s="216">
        <f>IFERROR((E92/I92-1),"")</f>
        <v>-0.76954545454545453</v>
      </c>
      <c r="K92" s="218">
        <v>6.7889999999999997</v>
      </c>
      <c r="L92" s="217">
        <v>19.114999999999998</v>
      </c>
      <c r="M92" s="217">
        <v>25.903999999999996</v>
      </c>
      <c r="N92" s="216">
        <f>M92/$M$7</f>
        <v>3.0971730681924741E-5</v>
      </c>
      <c r="O92" s="217">
        <v>5.7489999999999997</v>
      </c>
      <c r="P92" s="217">
        <v>24.808</v>
      </c>
      <c r="Q92" s="217">
        <v>30.556999999999999</v>
      </c>
      <c r="R92" s="216">
        <f>IFERROR((M92/Q92-1),"")</f>
        <v>-0.15227280164937662</v>
      </c>
    </row>
    <row r="93" spans="1:18" ht="16.5" x14ac:dyDescent="0.3">
      <c r="A93" s="220" t="s">
        <v>73</v>
      </c>
      <c r="B93" s="219" t="s">
        <v>219</v>
      </c>
      <c r="C93" s="218">
        <v>0.58299999999999996</v>
      </c>
      <c r="D93" s="217">
        <v>1.107</v>
      </c>
      <c r="E93" s="217">
        <v>1.69</v>
      </c>
      <c r="F93" s="216">
        <f>E93/$E$7</f>
        <v>1.9334992926022858E-5</v>
      </c>
      <c r="G93" s="218">
        <v>0.59</v>
      </c>
      <c r="H93" s="217">
        <v>0.58699999999999997</v>
      </c>
      <c r="I93" s="217">
        <v>1.177</v>
      </c>
      <c r="J93" s="216">
        <f>IFERROR((E93/I93-1),"")</f>
        <v>0.43585386576040763</v>
      </c>
      <c r="K93" s="218">
        <v>6.827</v>
      </c>
      <c r="L93" s="217">
        <v>15.635999999999999</v>
      </c>
      <c r="M93" s="217">
        <v>22.463000000000001</v>
      </c>
      <c r="N93" s="216">
        <f>M93/$M$7</f>
        <v>2.6857550428816997E-5</v>
      </c>
      <c r="O93" s="217">
        <v>8.6609999999999996</v>
      </c>
      <c r="P93" s="217">
        <v>18.096</v>
      </c>
      <c r="Q93" s="217">
        <v>26.756999999999998</v>
      </c>
      <c r="R93" s="216">
        <f>IFERROR((M93/Q93-1),"")</f>
        <v>-0.16048136936128854</v>
      </c>
    </row>
    <row r="94" spans="1:18" ht="16.5" x14ac:dyDescent="0.3">
      <c r="A94" s="220" t="s">
        <v>493</v>
      </c>
      <c r="B94" s="219" t="s">
        <v>89</v>
      </c>
      <c r="C94" s="218">
        <v>0.11</v>
      </c>
      <c r="D94" s="217">
        <v>0.11</v>
      </c>
      <c r="E94" s="217">
        <v>0.22</v>
      </c>
      <c r="F94" s="216">
        <f>E94/$E$7</f>
        <v>2.5169813276479458E-6</v>
      </c>
      <c r="G94" s="218">
        <v>0.2</v>
      </c>
      <c r="H94" s="217">
        <v>1.44</v>
      </c>
      <c r="I94" s="217">
        <v>1.64</v>
      </c>
      <c r="J94" s="216">
        <f>IFERROR((E94/I94-1),"")</f>
        <v>-0.86585365853658536</v>
      </c>
      <c r="K94" s="218">
        <v>9.1920000000000002</v>
      </c>
      <c r="L94" s="217">
        <v>13.082000000000001</v>
      </c>
      <c r="M94" s="217">
        <v>22.274000000000001</v>
      </c>
      <c r="N94" s="216">
        <f>M94/$M$7</f>
        <v>2.6631575401837234E-5</v>
      </c>
      <c r="O94" s="217">
        <v>5.2679999999999998</v>
      </c>
      <c r="P94" s="217">
        <v>6.3849999999999998</v>
      </c>
      <c r="Q94" s="217">
        <v>11.652999999999999</v>
      </c>
      <c r="R94" s="216">
        <f>IFERROR((M94/Q94-1),"")</f>
        <v>0.91143911439114422</v>
      </c>
    </row>
    <row r="95" spans="1:18" ht="16.5" x14ac:dyDescent="0.3">
      <c r="A95" s="220" t="s">
        <v>73</v>
      </c>
      <c r="B95" s="219" t="s">
        <v>175</v>
      </c>
      <c r="C95" s="218">
        <v>1.052</v>
      </c>
      <c r="D95" s="217">
        <v>1.2989999999999999</v>
      </c>
      <c r="E95" s="217">
        <v>2.351</v>
      </c>
      <c r="F95" s="216">
        <f>E95/$E$7</f>
        <v>2.6897377733183277E-5</v>
      </c>
      <c r="G95" s="218">
        <v>0.24199999999999999</v>
      </c>
      <c r="H95" s="217">
        <v>0.93700000000000006</v>
      </c>
      <c r="I95" s="217">
        <v>1.179</v>
      </c>
      <c r="J95" s="216">
        <f>IFERROR((E95/I95-1),"")</f>
        <v>0.99406276505513147</v>
      </c>
      <c r="K95" s="218">
        <v>7.577</v>
      </c>
      <c r="L95" s="217">
        <v>13.430999999999999</v>
      </c>
      <c r="M95" s="217">
        <v>21.007999999999999</v>
      </c>
      <c r="N95" s="216">
        <f>M95/$M$7</f>
        <v>2.5117901411591837E-5</v>
      </c>
      <c r="O95" s="217">
        <v>10.334</v>
      </c>
      <c r="P95" s="217">
        <v>25.582999999999998</v>
      </c>
      <c r="Q95" s="217">
        <v>35.917000000000002</v>
      </c>
      <c r="R95" s="216">
        <f>IFERROR((M95/Q95-1),"")</f>
        <v>-0.41509591558315007</v>
      </c>
    </row>
    <row r="96" spans="1:18" ht="16.5" x14ac:dyDescent="0.3">
      <c r="A96" s="220" t="s">
        <v>470</v>
      </c>
      <c r="B96" s="219" t="s">
        <v>114</v>
      </c>
      <c r="C96" s="218">
        <v>0.1</v>
      </c>
      <c r="D96" s="217">
        <v>0.55000000000000004</v>
      </c>
      <c r="E96" s="217">
        <v>0.65</v>
      </c>
      <c r="F96" s="216">
        <f>E96/$E$7</f>
        <v>7.4365357407780221E-6</v>
      </c>
      <c r="G96" s="218">
        <v>0.05</v>
      </c>
      <c r="H96" s="217">
        <v>9.6000000000000002E-2</v>
      </c>
      <c r="I96" s="217">
        <v>0.14600000000000002</v>
      </c>
      <c r="J96" s="216">
        <f>IFERROR((E96/I96-1),"")</f>
        <v>3.4520547945205475</v>
      </c>
      <c r="K96" s="218">
        <v>9.2759999999999998</v>
      </c>
      <c r="L96" s="217">
        <v>11.381</v>
      </c>
      <c r="M96" s="217">
        <v>20.657</v>
      </c>
      <c r="N96" s="216">
        <f>M96/$M$7</f>
        <v>2.4698233504343709E-5</v>
      </c>
      <c r="O96" s="217">
        <v>3.5830000000000002</v>
      </c>
      <c r="P96" s="217">
        <v>4.7300000000000004</v>
      </c>
      <c r="Q96" s="217">
        <v>8.3130000000000006</v>
      </c>
      <c r="R96" s="216">
        <f>IFERROR((M96/Q96-1),"")</f>
        <v>1.4849031637194754</v>
      </c>
    </row>
    <row r="97" spans="1:18" ht="16.5" x14ac:dyDescent="0.3">
      <c r="A97" s="220" t="s">
        <v>73</v>
      </c>
      <c r="B97" s="219" t="s">
        <v>121</v>
      </c>
      <c r="C97" s="218">
        <v>0.32100000000000001</v>
      </c>
      <c r="D97" s="217">
        <v>0.502</v>
      </c>
      <c r="E97" s="217">
        <v>0.82299999999999995</v>
      </c>
      <c r="F97" s="216">
        <f>E97/$E$7</f>
        <v>9.4157983302466333E-6</v>
      </c>
      <c r="G97" s="218">
        <v>0.311</v>
      </c>
      <c r="H97" s="217">
        <v>1.2290000000000001</v>
      </c>
      <c r="I97" s="217">
        <v>1.54</v>
      </c>
      <c r="J97" s="216">
        <f>IFERROR((E97/I97-1),"")</f>
        <v>-0.46558441558441566</v>
      </c>
      <c r="K97" s="218">
        <v>4.72</v>
      </c>
      <c r="L97" s="217">
        <v>14.638999999999999</v>
      </c>
      <c r="M97" s="217">
        <v>19.358999999999998</v>
      </c>
      <c r="N97" s="216">
        <f>M97/$M$7</f>
        <v>2.3146299192069989E-5</v>
      </c>
      <c r="O97" s="217">
        <v>3.516</v>
      </c>
      <c r="P97" s="217">
        <v>17.013000000000002</v>
      </c>
      <c r="Q97" s="217">
        <v>20.529000000000003</v>
      </c>
      <c r="R97" s="216">
        <f>IFERROR((M97/Q97-1),"")</f>
        <v>-5.6992547128452697E-2</v>
      </c>
    </row>
    <row r="98" spans="1:18" ht="16.5" x14ac:dyDescent="0.3">
      <c r="A98" s="220" t="s">
        <v>126</v>
      </c>
      <c r="B98" s="219" t="s">
        <v>126</v>
      </c>
      <c r="C98" s="218">
        <v>0.05</v>
      </c>
      <c r="D98" s="217">
        <v>0.155</v>
      </c>
      <c r="E98" s="217">
        <v>0.20500000000000002</v>
      </c>
      <c r="F98" s="216">
        <f>E98/$E$7</f>
        <v>2.3453689643992224E-6</v>
      </c>
      <c r="G98" s="218">
        <v>0.16500000000000001</v>
      </c>
      <c r="H98" s="217">
        <v>0.438</v>
      </c>
      <c r="I98" s="217">
        <v>0.60299999999999998</v>
      </c>
      <c r="J98" s="216">
        <f>IFERROR((E98/I98-1),"")</f>
        <v>-0.66003316749585395</v>
      </c>
      <c r="K98" s="218">
        <v>3.6269999999999998</v>
      </c>
      <c r="L98" s="217">
        <v>15.266</v>
      </c>
      <c r="M98" s="217">
        <v>18.893000000000001</v>
      </c>
      <c r="N98" s="216">
        <f>M98/$M$7</f>
        <v>2.2589133252532587E-5</v>
      </c>
      <c r="O98" s="217">
        <v>6.9790000000000001</v>
      </c>
      <c r="P98" s="217">
        <v>30.631</v>
      </c>
      <c r="Q98" s="217">
        <v>37.61</v>
      </c>
      <c r="R98" s="216">
        <f>IFERROR((M98/Q98-1),"")</f>
        <v>-0.49766019675618189</v>
      </c>
    </row>
    <row r="99" spans="1:18" ht="16.5" x14ac:dyDescent="0.3">
      <c r="A99" s="220" t="s">
        <v>447</v>
      </c>
      <c r="B99" s="219" t="s">
        <v>188</v>
      </c>
      <c r="C99" s="218">
        <v>0.309</v>
      </c>
      <c r="D99" s="217">
        <v>0.74099999999999999</v>
      </c>
      <c r="E99" s="217">
        <v>1.05</v>
      </c>
      <c r="F99" s="216">
        <f>E99/$E$7</f>
        <v>1.2012865427410651E-5</v>
      </c>
      <c r="G99" s="218">
        <v>0.77</v>
      </c>
      <c r="H99" s="217">
        <v>0.13600000000000001</v>
      </c>
      <c r="I99" s="217">
        <v>0.90600000000000003</v>
      </c>
      <c r="J99" s="216">
        <f>IFERROR((E99/I99-1),"")</f>
        <v>0.1589403973509933</v>
      </c>
      <c r="K99" s="218">
        <v>5.375</v>
      </c>
      <c r="L99" s="217">
        <v>11.936999999999999</v>
      </c>
      <c r="M99" s="217">
        <v>17.311999999999998</v>
      </c>
      <c r="N99" s="216">
        <f>M99/$M$7</f>
        <v>2.0698834217320918E-5</v>
      </c>
      <c r="O99" s="217">
        <v>5.8639999999999999</v>
      </c>
      <c r="P99" s="217">
        <v>4.0190000000000001</v>
      </c>
      <c r="Q99" s="217">
        <v>9.8829999999999991</v>
      </c>
      <c r="R99" s="216">
        <f>IFERROR((M99/Q99-1),"")</f>
        <v>0.75169482950521083</v>
      </c>
    </row>
    <row r="100" spans="1:18" ht="16.5" x14ac:dyDescent="0.3">
      <c r="A100" s="220" t="s">
        <v>215</v>
      </c>
      <c r="B100" s="219" t="s">
        <v>215</v>
      </c>
      <c r="C100" s="218">
        <v>0.01</v>
      </c>
      <c r="D100" s="217">
        <v>0.315</v>
      </c>
      <c r="E100" s="217">
        <v>0.32500000000000001</v>
      </c>
      <c r="F100" s="216">
        <f>E100/$E$7</f>
        <v>3.7182678703890111E-6</v>
      </c>
      <c r="G100" s="218">
        <v>0.44</v>
      </c>
      <c r="H100" s="217">
        <v>0.53800000000000003</v>
      </c>
      <c r="I100" s="217">
        <v>0.97799999999999998</v>
      </c>
      <c r="J100" s="216">
        <f>IFERROR((E100/I100-1),"")</f>
        <v>-0.66768916155419222</v>
      </c>
      <c r="K100" s="218">
        <v>6.8380000000000001</v>
      </c>
      <c r="L100" s="217">
        <v>8.98</v>
      </c>
      <c r="M100" s="217">
        <v>15.818000000000001</v>
      </c>
      <c r="N100" s="216">
        <f>M100/$M$7</f>
        <v>1.8912555432623751E-5</v>
      </c>
      <c r="O100" s="217">
        <v>7.3710000000000004</v>
      </c>
      <c r="P100" s="217">
        <v>6.2439999999999998</v>
      </c>
      <c r="Q100" s="217">
        <v>13.615</v>
      </c>
      <c r="R100" s="216">
        <f>IFERROR((M100/Q100-1),"")</f>
        <v>0.16180683070143242</v>
      </c>
    </row>
    <row r="101" spans="1:18" ht="16.5" x14ac:dyDescent="0.3">
      <c r="A101" s="220" t="s">
        <v>398</v>
      </c>
      <c r="B101" s="219" t="s">
        <v>171</v>
      </c>
      <c r="C101" s="218">
        <v>0</v>
      </c>
      <c r="D101" s="217">
        <v>0</v>
      </c>
      <c r="E101" s="217">
        <v>0</v>
      </c>
      <c r="F101" s="216">
        <f>E101/$E$7</f>
        <v>0</v>
      </c>
      <c r="G101" s="218">
        <v>0</v>
      </c>
      <c r="H101" s="217">
        <v>0</v>
      </c>
      <c r="I101" s="217">
        <v>0</v>
      </c>
      <c r="J101" s="216" t="str">
        <f>IFERROR((E101/I101-1),"")</f>
        <v/>
      </c>
      <c r="K101" s="218">
        <v>0.91</v>
      </c>
      <c r="L101" s="217">
        <v>14.237</v>
      </c>
      <c r="M101" s="217">
        <v>15.147</v>
      </c>
      <c r="N101" s="216">
        <f>M101/$M$7</f>
        <v>1.8110284305092423E-5</v>
      </c>
      <c r="O101" s="217">
        <v>0.22800000000000001</v>
      </c>
      <c r="P101" s="217">
        <v>0.28299999999999997</v>
      </c>
      <c r="Q101" s="217">
        <v>0.51100000000000001</v>
      </c>
      <c r="R101" s="216">
        <f>IFERROR((M101/Q101-1),"")</f>
        <v>28.641878669275929</v>
      </c>
    </row>
    <row r="102" spans="1:18" ht="16.5" x14ac:dyDescent="0.3">
      <c r="A102" s="220" t="s">
        <v>488</v>
      </c>
      <c r="B102" s="219" t="s">
        <v>210</v>
      </c>
      <c r="C102" s="218">
        <v>0.77700000000000002</v>
      </c>
      <c r="D102" s="217">
        <v>1.333</v>
      </c>
      <c r="E102" s="217">
        <v>2.11</v>
      </c>
      <c r="F102" s="216">
        <f>E102/$E$7</f>
        <v>2.4140139096987115E-5</v>
      </c>
      <c r="G102" s="218">
        <v>1.64</v>
      </c>
      <c r="H102" s="217">
        <v>1.32</v>
      </c>
      <c r="I102" s="217">
        <v>2.96</v>
      </c>
      <c r="J102" s="216">
        <f>IFERROR((E102/I102-1),"")</f>
        <v>-0.28716216216216217</v>
      </c>
      <c r="K102" s="218">
        <v>5.8470000000000004</v>
      </c>
      <c r="L102" s="217">
        <v>8.7080000000000002</v>
      </c>
      <c r="M102" s="217">
        <v>14.555</v>
      </c>
      <c r="N102" s="216">
        <f>M102/$M$7</f>
        <v>1.7402468347568508E-5</v>
      </c>
      <c r="O102" s="217">
        <v>9.2349999999999994</v>
      </c>
      <c r="P102" s="217">
        <v>13.254</v>
      </c>
      <c r="Q102" s="217">
        <v>22.488999999999997</v>
      </c>
      <c r="R102" s="216">
        <f>IFERROR((M102/Q102-1),"")</f>
        <v>-0.35279469963093057</v>
      </c>
    </row>
    <row r="103" spans="1:18" ht="16.5" x14ac:dyDescent="0.3">
      <c r="A103" s="220" t="s">
        <v>179</v>
      </c>
      <c r="B103" s="219" t="s">
        <v>196</v>
      </c>
      <c r="C103" s="218">
        <v>0.56000000000000005</v>
      </c>
      <c r="D103" s="217">
        <v>0.38</v>
      </c>
      <c r="E103" s="217">
        <v>0.94000000000000006</v>
      </c>
      <c r="F103" s="216">
        <f>E103/$E$7</f>
        <v>1.0754374763586679E-5</v>
      </c>
      <c r="G103" s="218">
        <v>0.48199999999999998</v>
      </c>
      <c r="H103" s="217">
        <v>1.601</v>
      </c>
      <c r="I103" s="217">
        <v>2.0830000000000002</v>
      </c>
      <c r="J103" s="216">
        <f>IFERROR((E103/I103-1),"")</f>
        <v>-0.54872779644743153</v>
      </c>
      <c r="K103" s="218">
        <v>6.3630000000000004</v>
      </c>
      <c r="L103" s="217">
        <v>7.476</v>
      </c>
      <c r="M103" s="217">
        <v>13.839</v>
      </c>
      <c r="N103" s="216">
        <f>M103/$M$7</f>
        <v>1.6546393642184855E-5</v>
      </c>
      <c r="O103" s="217">
        <v>5.827</v>
      </c>
      <c r="P103" s="217">
        <v>8.0939999999999994</v>
      </c>
      <c r="Q103" s="217">
        <v>13.920999999999999</v>
      </c>
      <c r="R103" s="216">
        <f>IFERROR((M103/Q103-1),"")</f>
        <v>-5.8903814381150443E-3</v>
      </c>
    </row>
    <row r="104" spans="1:18" ht="16.5" x14ac:dyDescent="0.3">
      <c r="A104" s="220" t="s">
        <v>73</v>
      </c>
      <c r="B104" s="219" t="s">
        <v>167</v>
      </c>
      <c r="C104" s="218">
        <v>0</v>
      </c>
      <c r="D104" s="217">
        <v>0</v>
      </c>
      <c r="E104" s="217">
        <v>0</v>
      </c>
      <c r="F104" s="216">
        <f>E104/$E$7</f>
        <v>0</v>
      </c>
      <c r="G104" s="218">
        <v>0.2</v>
      </c>
      <c r="H104" s="217">
        <v>1.6819999999999999</v>
      </c>
      <c r="I104" s="217">
        <v>1.8819999999999999</v>
      </c>
      <c r="J104" s="216">
        <f>IFERROR((E104/I104-1),"")</f>
        <v>-1</v>
      </c>
      <c r="K104" s="218">
        <v>3.7469999999999999</v>
      </c>
      <c r="L104" s="217">
        <v>9.9550000000000001</v>
      </c>
      <c r="M104" s="217">
        <v>13.702</v>
      </c>
      <c r="N104" s="216">
        <f>M104/$M$7</f>
        <v>1.6382591638501113E-5</v>
      </c>
      <c r="O104" s="217">
        <v>2.6549999999999998</v>
      </c>
      <c r="P104" s="217">
        <v>4.6429999999999998</v>
      </c>
      <c r="Q104" s="217">
        <v>7.298</v>
      </c>
      <c r="R104" s="216">
        <f>IFERROR((M104/Q104-1),"")</f>
        <v>0.87750068511921064</v>
      </c>
    </row>
    <row r="105" spans="1:18" ht="16.5" x14ac:dyDescent="0.3">
      <c r="A105" s="220" t="s">
        <v>208</v>
      </c>
      <c r="B105" s="219" t="s">
        <v>201</v>
      </c>
      <c r="C105" s="218">
        <v>0.57199999999999995</v>
      </c>
      <c r="D105" s="217">
        <v>0.92300000000000004</v>
      </c>
      <c r="E105" s="217">
        <v>1.4950000000000001</v>
      </c>
      <c r="F105" s="216">
        <f>E105/$E$7</f>
        <v>1.7104032203789451E-5</v>
      </c>
      <c r="G105" s="218">
        <v>7.8E-2</v>
      </c>
      <c r="H105" s="217">
        <v>0.43</v>
      </c>
      <c r="I105" s="217">
        <v>0.50800000000000001</v>
      </c>
      <c r="J105" s="216">
        <f>IFERROR((E105/I105-1),"")</f>
        <v>1.9429133858267718</v>
      </c>
      <c r="K105" s="218">
        <v>4.0979999999999999</v>
      </c>
      <c r="L105" s="217">
        <v>9.3580000000000005</v>
      </c>
      <c r="M105" s="217">
        <v>13.456</v>
      </c>
      <c r="N105" s="216">
        <f>M105/$M$7</f>
        <v>1.6088465412908404E-5</v>
      </c>
      <c r="O105" s="217">
        <v>2.5640000000000001</v>
      </c>
      <c r="P105" s="217">
        <v>6.0439999999999996</v>
      </c>
      <c r="Q105" s="217">
        <v>8.6080000000000005</v>
      </c>
      <c r="R105" s="216">
        <f>IFERROR((M105/Q105-1),"")</f>
        <v>0.5631970260223047</v>
      </c>
    </row>
    <row r="106" spans="1:18" ht="16.5" x14ac:dyDescent="0.3">
      <c r="A106" s="220" t="s">
        <v>208</v>
      </c>
      <c r="B106" s="219" t="s">
        <v>211</v>
      </c>
      <c r="C106" s="218">
        <v>0.90400000000000003</v>
      </c>
      <c r="D106" s="217">
        <v>0.34</v>
      </c>
      <c r="E106" s="217">
        <v>1.244</v>
      </c>
      <c r="F106" s="216">
        <f>E106/$E$7</f>
        <v>1.4232385325427477E-5</v>
      </c>
      <c r="G106" s="218">
        <v>0.627</v>
      </c>
      <c r="H106" s="217">
        <v>0.317</v>
      </c>
      <c r="I106" s="217">
        <v>0.94399999999999995</v>
      </c>
      <c r="J106" s="216">
        <f>IFERROR((E106/I106-1),"")</f>
        <v>0.31779661016949157</v>
      </c>
      <c r="K106" s="218">
        <v>8.6509999999999998</v>
      </c>
      <c r="L106" s="217">
        <v>4.0069999999999997</v>
      </c>
      <c r="M106" s="217">
        <v>12.657999999999999</v>
      </c>
      <c r="N106" s="216">
        <f>M106/$M$7</f>
        <v>1.5134348632327183E-5</v>
      </c>
      <c r="O106" s="217">
        <v>2.0880000000000001</v>
      </c>
      <c r="P106" s="217">
        <v>1.2290000000000001</v>
      </c>
      <c r="Q106" s="217">
        <v>3.3170000000000002</v>
      </c>
      <c r="R106" s="216">
        <f>IFERROR((M106/Q106-1),"")</f>
        <v>2.8160988845342172</v>
      </c>
    </row>
    <row r="107" spans="1:18" ht="16.5" x14ac:dyDescent="0.3">
      <c r="A107" s="220" t="s">
        <v>228</v>
      </c>
      <c r="B107" s="219" t="s">
        <v>228</v>
      </c>
      <c r="C107" s="218">
        <v>0</v>
      </c>
      <c r="D107" s="217">
        <v>0</v>
      </c>
      <c r="E107" s="217">
        <v>0</v>
      </c>
      <c r="F107" s="216">
        <f>E107/$E$7</f>
        <v>0</v>
      </c>
      <c r="G107" s="218">
        <v>1.66</v>
      </c>
      <c r="H107" s="217">
        <v>7.52</v>
      </c>
      <c r="I107" s="217">
        <v>9.18</v>
      </c>
      <c r="J107" s="216">
        <f>IFERROR((E107/I107-1),"")</f>
        <v>-1</v>
      </c>
      <c r="K107" s="218">
        <v>6.1580000000000004</v>
      </c>
      <c r="L107" s="217">
        <v>6.181</v>
      </c>
      <c r="M107" s="217">
        <v>12.339</v>
      </c>
      <c r="N107" s="216">
        <f>M107/$M$7</f>
        <v>1.4752941047107373E-5</v>
      </c>
      <c r="O107" s="217">
        <v>31.266999999999999</v>
      </c>
      <c r="P107" s="217">
        <v>68.462999999999994</v>
      </c>
      <c r="Q107" s="217">
        <v>99.72999999999999</v>
      </c>
      <c r="R107" s="216">
        <f>IFERROR((M107/Q107-1),"")</f>
        <v>-0.87627594505163942</v>
      </c>
    </row>
    <row r="108" spans="1:18" ht="16.5" x14ac:dyDescent="0.3">
      <c r="A108" s="220" t="s">
        <v>492</v>
      </c>
      <c r="B108" s="219" t="s">
        <v>177</v>
      </c>
      <c r="C108" s="218">
        <v>0.73599999999999999</v>
      </c>
      <c r="D108" s="217">
        <v>1.5049999999999999</v>
      </c>
      <c r="E108" s="217">
        <v>2.2409999999999997</v>
      </c>
      <c r="F108" s="216">
        <f>E108/$E$7</f>
        <v>2.56388870693593E-5</v>
      </c>
      <c r="G108" s="218">
        <v>0.04</v>
      </c>
      <c r="H108" s="217">
        <v>0.03</v>
      </c>
      <c r="I108" s="217">
        <v>7.0000000000000007E-2</v>
      </c>
      <c r="J108" s="216">
        <f>IFERROR((E108/I108-1),"")</f>
        <v>31.014285714285705</v>
      </c>
      <c r="K108" s="218">
        <v>5.2</v>
      </c>
      <c r="L108" s="217">
        <v>6.8550000000000004</v>
      </c>
      <c r="M108" s="217">
        <v>12.055</v>
      </c>
      <c r="N108" s="216">
        <f>M108/$M$7</f>
        <v>1.4413380689106036E-5</v>
      </c>
      <c r="O108" s="217">
        <v>0.26700000000000002</v>
      </c>
      <c r="P108" s="217">
        <v>2.5270000000000001</v>
      </c>
      <c r="Q108" s="217">
        <v>2.794</v>
      </c>
      <c r="R108" s="216">
        <f>IFERROR((M108/Q108-1),"")</f>
        <v>3.3146027201145314</v>
      </c>
    </row>
    <row r="109" spans="1:18" ht="16.5" x14ac:dyDescent="0.3">
      <c r="A109" s="220" t="s">
        <v>506</v>
      </c>
      <c r="B109" s="219" t="s">
        <v>75</v>
      </c>
      <c r="C109" s="218">
        <v>0.52</v>
      </c>
      <c r="D109" s="217">
        <v>0.53300000000000003</v>
      </c>
      <c r="E109" s="217">
        <v>1.0529999999999999</v>
      </c>
      <c r="F109" s="216">
        <f>E109/$E$7</f>
        <v>1.2047187900060394E-5</v>
      </c>
      <c r="G109" s="218">
        <v>0.74</v>
      </c>
      <c r="H109" s="217">
        <v>0.93100000000000005</v>
      </c>
      <c r="I109" s="217">
        <v>1.671</v>
      </c>
      <c r="J109" s="216">
        <f>IFERROR((E109/I109-1),"")</f>
        <v>-0.36983842010771995</v>
      </c>
      <c r="K109" s="218">
        <v>5.8019999999999996</v>
      </c>
      <c r="L109" s="217">
        <v>5.7430000000000003</v>
      </c>
      <c r="M109" s="217">
        <v>11.545</v>
      </c>
      <c r="N109" s="216">
        <f>M109/$M$7</f>
        <v>1.3803606806779693E-5</v>
      </c>
      <c r="O109" s="217">
        <v>9.02</v>
      </c>
      <c r="P109" s="217">
        <v>10.64</v>
      </c>
      <c r="Q109" s="217">
        <v>19.66</v>
      </c>
      <c r="R109" s="216">
        <f>IFERROR((M109/Q109-1),"")</f>
        <v>-0.41276703967446593</v>
      </c>
    </row>
    <row r="110" spans="1:18" ht="16.5" x14ac:dyDescent="0.3">
      <c r="A110" s="220" t="s">
        <v>73</v>
      </c>
      <c r="B110" s="219" t="s">
        <v>195</v>
      </c>
      <c r="C110" s="218">
        <v>0</v>
      </c>
      <c r="D110" s="217">
        <v>0</v>
      </c>
      <c r="E110" s="217">
        <v>0</v>
      </c>
      <c r="F110" s="216">
        <f>E110/$E$7</f>
        <v>0</v>
      </c>
      <c r="G110" s="218">
        <v>0.14499999999999999</v>
      </c>
      <c r="H110" s="217">
        <v>0.43</v>
      </c>
      <c r="I110" s="217">
        <v>0.57499999999999996</v>
      </c>
      <c r="J110" s="216">
        <f>IFERROR((E110/I110-1),"")</f>
        <v>-1</v>
      </c>
      <c r="K110" s="218">
        <v>3.8159999999999998</v>
      </c>
      <c r="L110" s="217">
        <v>7.633</v>
      </c>
      <c r="M110" s="217">
        <v>11.449</v>
      </c>
      <c r="N110" s="216">
        <f>M110/$M$7</f>
        <v>1.3688825840694734E-5</v>
      </c>
      <c r="O110" s="217">
        <v>3.036</v>
      </c>
      <c r="P110" s="217">
        <v>5.2510000000000003</v>
      </c>
      <c r="Q110" s="217">
        <v>8.2870000000000008</v>
      </c>
      <c r="R110" s="216">
        <f>IFERROR((M110/Q110-1),"")</f>
        <v>0.38156148183902472</v>
      </c>
    </row>
    <row r="111" spans="1:18" ht="16.5" x14ac:dyDescent="0.3">
      <c r="A111" s="220" t="s">
        <v>225</v>
      </c>
      <c r="B111" s="219" t="s">
        <v>225</v>
      </c>
      <c r="C111" s="218">
        <v>0</v>
      </c>
      <c r="D111" s="217">
        <v>1.0329999999999999</v>
      </c>
      <c r="E111" s="217">
        <v>1.0329999999999999</v>
      </c>
      <c r="F111" s="216">
        <f>E111/$E$7</f>
        <v>1.1818371415728764E-5</v>
      </c>
      <c r="G111" s="218">
        <v>0</v>
      </c>
      <c r="H111" s="217">
        <v>0</v>
      </c>
      <c r="I111" s="217">
        <v>0</v>
      </c>
      <c r="J111" s="216" t="str">
        <f>IFERROR((E111/I111-1),"")</f>
        <v/>
      </c>
      <c r="K111" s="218">
        <v>2.4950000000000001</v>
      </c>
      <c r="L111" s="217">
        <v>8.4039999999999999</v>
      </c>
      <c r="M111" s="217">
        <v>10.899000000000001</v>
      </c>
      <c r="N111" s="216">
        <f>M111/$M$7</f>
        <v>1.3031226555832991E-5</v>
      </c>
      <c r="O111" s="217">
        <v>0</v>
      </c>
      <c r="P111" s="217">
        <v>0</v>
      </c>
      <c r="Q111" s="217">
        <v>0</v>
      </c>
      <c r="R111" s="216" t="str">
        <f>IFERROR((M111/Q111-1),"")</f>
        <v/>
      </c>
    </row>
    <row r="112" spans="1:18" ht="16.5" x14ac:dyDescent="0.3">
      <c r="A112" s="220" t="s">
        <v>197</v>
      </c>
      <c r="B112" s="219" t="s">
        <v>199</v>
      </c>
      <c r="C112" s="218">
        <v>0.92200000000000004</v>
      </c>
      <c r="D112" s="217">
        <v>0.32600000000000001</v>
      </c>
      <c r="E112" s="217">
        <v>1.248</v>
      </c>
      <c r="F112" s="216">
        <f>E112/$E$7</f>
        <v>1.4278148622293803E-5</v>
      </c>
      <c r="G112" s="218">
        <v>0.69</v>
      </c>
      <c r="H112" s="217">
        <v>0.38200000000000001</v>
      </c>
      <c r="I112" s="217">
        <v>1.0720000000000001</v>
      </c>
      <c r="J112" s="216">
        <f>IFERROR((E112/I112-1),"")</f>
        <v>0.16417910447761197</v>
      </c>
      <c r="K112" s="218">
        <v>6.5650000000000004</v>
      </c>
      <c r="L112" s="217">
        <v>4.3319999999999999</v>
      </c>
      <c r="M112" s="217">
        <v>10.897</v>
      </c>
      <c r="N112" s="216">
        <f>M112/$M$7</f>
        <v>1.3028835285706219E-5</v>
      </c>
      <c r="O112" s="217">
        <v>5.79</v>
      </c>
      <c r="P112" s="217">
        <v>3.1269999999999998</v>
      </c>
      <c r="Q112" s="217">
        <v>8.9169999999999998</v>
      </c>
      <c r="R112" s="216">
        <f>IFERROR((M112/Q112-1),"")</f>
        <v>0.22204777391499397</v>
      </c>
    </row>
    <row r="113" spans="1:18" ht="16.5" x14ac:dyDescent="0.3">
      <c r="A113" s="220" t="s">
        <v>197</v>
      </c>
      <c r="B113" s="219" t="s">
        <v>172</v>
      </c>
      <c r="C113" s="218">
        <v>0.53</v>
      </c>
      <c r="D113" s="217">
        <v>1.099</v>
      </c>
      <c r="E113" s="217">
        <v>1.629</v>
      </c>
      <c r="F113" s="216">
        <f>E113/$E$7</f>
        <v>1.8637102648811381E-5</v>
      </c>
      <c r="G113" s="218">
        <v>0.31</v>
      </c>
      <c r="H113" s="217">
        <v>0.82599999999999996</v>
      </c>
      <c r="I113" s="217">
        <v>1.1359999999999999</v>
      </c>
      <c r="J113" s="216">
        <f>IFERROR((E113/I113-1),"")</f>
        <v>0.43397887323943674</v>
      </c>
      <c r="K113" s="218">
        <v>3.3519999999999999</v>
      </c>
      <c r="L113" s="217">
        <v>7.3949999999999996</v>
      </c>
      <c r="M113" s="217">
        <v>10.747</v>
      </c>
      <c r="N113" s="216">
        <f>M113/$M$7</f>
        <v>1.284949002619847E-5</v>
      </c>
      <c r="O113" s="217">
        <v>2.1890000000000001</v>
      </c>
      <c r="P113" s="217">
        <v>5.0430000000000001</v>
      </c>
      <c r="Q113" s="217">
        <v>7.2320000000000002</v>
      </c>
      <c r="R113" s="216">
        <f>IFERROR((M113/Q113-1),"")</f>
        <v>0.48603429203539816</v>
      </c>
    </row>
    <row r="114" spans="1:18" ht="16.5" x14ac:dyDescent="0.3">
      <c r="A114" s="220" t="s">
        <v>73</v>
      </c>
      <c r="B114" s="219" t="s">
        <v>120</v>
      </c>
      <c r="C114" s="218">
        <v>0.11899999999999999</v>
      </c>
      <c r="D114" s="217">
        <v>0.39400000000000002</v>
      </c>
      <c r="E114" s="217">
        <v>0.51300000000000001</v>
      </c>
      <c r="F114" s="216">
        <f>E114/$E$7</f>
        <v>5.869142823106347E-6</v>
      </c>
      <c r="G114" s="218">
        <v>0.10299999999999999</v>
      </c>
      <c r="H114" s="217">
        <v>0.81</v>
      </c>
      <c r="I114" s="217">
        <v>0.91300000000000003</v>
      </c>
      <c r="J114" s="216">
        <f>IFERROR((E114/I114-1),"")</f>
        <v>-0.43811610076670315</v>
      </c>
      <c r="K114" s="218">
        <v>3.6709999999999998</v>
      </c>
      <c r="L114" s="217">
        <v>6.665</v>
      </c>
      <c r="M114" s="217">
        <v>10.336</v>
      </c>
      <c r="N114" s="216">
        <f>M114/$M$7</f>
        <v>1.2358084015147242E-5</v>
      </c>
      <c r="O114" s="217">
        <v>4.883</v>
      </c>
      <c r="P114" s="217">
        <v>10.028</v>
      </c>
      <c r="Q114" s="217">
        <v>14.911000000000001</v>
      </c>
      <c r="R114" s="216">
        <f>IFERROR((M114/Q114-1),"")</f>
        <v>-0.30682046811079078</v>
      </c>
    </row>
    <row r="115" spans="1:18" ht="16.5" x14ac:dyDescent="0.3">
      <c r="A115" s="220" t="s">
        <v>73</v>
      </c>
      <c r="B115" s="219" t="s">
        <v>209</v>
      </c>
      <c r="C115" s="218">
        <v>0.219</v>
      </c>
      <c r="D115" s="217">
        <v>0.156</v>
      </c>
      <c r="E115" s="217">
        <v>0.375</v>
      </c>
      <c r="F115" s="216">
        <f>E115/$E$7</f>
        <v>4.2903090812180894E-6</v>
      </c>
      <c r="G115" s="218">
        <v>0.62</v>
      </c>
      <c r="H115" s="217">
        <v>1.127</v>
      </c>
      <c r="I115" s="217">
        <v>1.7469999999999999</v>
      </c>
      <c r="J115" s="216">
        <f>IFERROR((E115/I115-1),"")</f>
        <v>-0.78534630795649685</v>
      </c>
      <c r="K115" s="218">
        <v>5.1840000000000002</v>
      </c>
      <c r="L115" s="217">
        <v>5.0129999999999999</v>
      </c>
      <c r="M115" s="217">
        <v>10.196999999999999</v>
      </c>
      <c r="N115" s="216">
        <f>M115/$M$7</f>
        <v>1.2191890741336727E-5</v>
      </c>
      <c r="O115" s="217">
        <v>8.4719999999999995</v>
      </c>
      <c r="P115" s="217">
        <v>7.9980000000000002</v>
      </c>
      <c r="Q115" s="217">
        <v>16.47</v>
      </c>
      <c r="R115" s="216">
        <f>IFERROR((M115/Q115-1),"")</f>
        <v>-0.38087431693989071</v>
      </c>
    </row>
    <row r="116" spans="1:18" ht="16.5" x14ac:dyDescent="0.3">
      <c r="A116" s="220" t="s">
        <v>73</v>
      </c>
      <c r="B116" s="219" t="s">
        <v>193</v>
      </c>
      <c r="C116" s="218">
        <v>0.4</v>
      </c>
      <c r="D116" s="217">
        <v>0.60299999999999998</v>
      </c>
      <c r="E116" s="217">
        <v>1.0030000000000001</v>
      </c>
      <c r="F116" s="216">
        <f>E116/$E$7</f>
        <v>1.1475146689231318E-5</v>
      </c>
      <c r="G116" s="218">
        <v>0.216</v>
      </c>
      <c r="H116" s="217">
        <v>0.57499999999999996</v>
      </c>
      <c r="I116" s="217">
        <v>0.79099999999999993</v>
      </c>
      <c r="J116" s="216">
        <f>IFERROR((E116/I116-1),"")</f>
        <v>0.26801517067003822</v>
      </c>
      <c r="K116" s="218">
        <v>3.0259999999999998</v>
      </c>
      <c r="L116" s="217">
        <v>6.532</v>
      </c>
      <c r="M116" s="217">
        <v>9.5579999999999998</v>
      </c>
      <c r="N116" s="216">
        <f>M116/$M$7</f>
        <v>1.142787993583372E-5</v>
      </c>
      <c r="O116" s="217">
        <v>5.2370000000000001</v>
      </c>
      <c r="P116" s="217">
        <v>6.8769999999999998</v>
      </c>
      <c r="Q116" s="217">
        <v>12.114000000000001</v>
      </c>
      <c r="R116" s="216">
        <f>IFERROR((M116/Q116-1),"")</f>
        <v>-0.21099554234769691</v>
      </c>
    </row>
    <row r="117" spans="1:18" ht="16.5" x14ac:dyDescent="0.3">
      <c r="A117" s="220" t="s">
        <v>535</v>
      </c>
      <c r="B117" s="219" t="s">
        <v>107</v>
      </c>
      <c r="C117" s="218">
        <v>0</v>
      </c>
      <c r="D117" s="217">
        <v>0</v>
      </c>
      <c r="E117" s="217">
        <v>0</v>
      </c>
      <c r="F117" s="216">
        <f>E117/$E$7</f>
        <v>0</v>
      </c>
      <c r="G117" s="218">
        <v>0</v>
      </c>
      <c r="H117" s="217">
        <v>0</v>
      </c>
      <c r="I117" s="217">
        <v>0</v>
      </c>
      <c r="J117" s="216" t="str">
        <f>IFERROR((E117/I117-1),"")</f>
        <v/>
      </c>
      <c r="K117" s="218">
        <v>4.5</v>
      </c>
      <c r="L117" s="217">
        <v>5</v>
      </c>
      <c r="M117" s="217">
        <v>9.5</v>
      </c>
      <c r="N117" s="216">
        <f>M117/$M$7</f>
        <v>1.1358533102157391E-5</v>
      </c>
      <c r="O117" s="217">
        <v>0</v>
      </c>
      <c r="P117" s="217">
        <v>0</v>
      </c>
      <c r="Q117" s="217">
        <v>0</v>
      </c>
      <c r="R117" s="216" t="str">
        <f>IFERROR((M117/Q117-1),"")</f>
        <v/>
      </c>
    </row>
    <row r="118" spans="1:18" ht="16.5" x14ac:dyDescent="0.3">
      <c r="A118" s="220" t="s">
        <v>208</v>
      </c>
      <c r="B118" s="219" t="s">
        <v>207</v>
      </c>
      <c r="C118" s="218">
        <v>0.56999999999999995</v>
      </c>
      <c r="D118" s="217">
        <v>0.75900000000000001</v>
      </c>
      <c r="E118" s="217">
        <v>1.329</v>
      </c>
      <c r="F118" s="216">
        <f>E118/$E$7</f>
        <v>1.520485538383691E-5</v>
      </c>
      <c r="G118" s="218">
        <v>0.29799999999999999</v>
      </c>
      <c r="H118" s="217">
        <v>0.36599999999999999</v>
      </c>
      <c r="I118" s="217">
        <v>0.66399999999999992</v>
      </c>
      <c r="J118" s="216">
        <f>IFERROR((E118/I118-1),"")</f>
        <v>1.0015060240963858</v>
      </c>
      <c r="K118" s="218">
        <v>4.2460000000000004</v>
      </c>
      <c r="L118" s="217">
        <v>5.2359999999999998</v>
      </c>
      <c r="M118" s="217">
        <v>9.4819999999999993</v>
      </c>
      <c r="N118" s="216">
        <f>M118/$M$7</f>
        <v>1.133701167101646E-5</v>
      </c>
      <c r="O118" s="217">
        <v>3.6040000000000001</v>
      </c>
      <c r="P118" s="217">
        <v>5.399</v>
      </c>
      <c r="Q118" s="217">
        <v>9.0030000000000001</v>
      </c>
      <c r="R118" s="216">
        <f>IFERROR((M118/Q118-1),"")</f>
        <v>5.3204487393091027E-2</v>
      </c>
    </row>
    <row r="119" spans="1:18" ht="16.5" x14ac:dyDescent="0.3">
      <c r="A119" s="220" t="s">
        <v>491</v>
      </c>
      <c r="B119" s="219" t="s">
        <v>145</v>
      </c>
      <c r="C119" s="218">
        <v>0.372</v>
      </c>
      <c r="D119" s="217">
        <v>0.30599999999999999</v>
      </c>
      <c r="E119" s="217">
        <v>0.67799999999999994</v>
      </c>
      <c r="F119" s="216">
        <f>E119/$E$7</f>
        <v>7.7568788188423051E-6</v>
      </c>
      <c r="G119" s="218">
        <v>1.2150000000000001</v>
      </c>
      <c r="H119" s="217">
        <v>0.96499999999999997</v>
      </c>
      <c r="I119" s="217">
        <v>2.1800000000000002</v>
      </c>
      <c r="J119" s="216">
        <f>IFERROR((E119/I119-1),"")</f>
        <v>-0.68899082568807346</v>
      </c>
      <c r="K119" s="218">
        <v>3.7669999999999999</v>
      </c>
      <c r="L119" s="217">
        <v>5.5350000000000001</v>
      </c>
      <c r="M119" s="217">
        <v>9.3019999999999996</v>
      </c>
      <c r="N119" s="216">
        <f>M119/$M$7</f>
        <v>1.1121797359607163E-5</v>
      </c>
      <c r="O119" s="217">
        <v>3.2949999999999999</v>
      </c>
      <c r="P119" s="217">
        <v>7.77</v>
      </c>
      <c r="Q119" s="217">
        <v>11.065</v>
      </c>
      <c r="R119" s="216">
        <f>IFERROR((M119/Q119-1),"")</f>
        <v>-0.15933122458201532</v>
      </c>
    </row>
    <row r="120" spans="1:18" ht="16.5" x14ac:dyDescent="0.3">
      <c r="A120" s="220" t="s">
        <v>226</v>
      </c>
      <c r="B120" s="219" t="s">
        <v>168</v>
      </c>
      <c r="C120" s="218">
        <v>0.36499999999999999</v>
      </c>
      <c r="D120" s="217">
        <v>0.33200000000000002</v>
      </c>
      <c r="E120" s="217">
        <v>0.69700000000000006</v>
      </c>
      <c r="F120" s="216">
        <f>E120/$E$7</f>
        <v>7.9742544789573567E-6</v>
      </c>
      <c r="G120" s="218">
        <v>0.79500000000000004</v>
      </c>
      <c r="H120" s="217">
        <v>0.86499999999999999</v>
      </c>
      <c r="I120" s="217">
        <v>1.6600000000000001</v>
      </c>
      <c r="J120" s="216">
        <f>IFERROR((E120/I120-1),"")</f>
        <v>-0.58012048192771082</v>
      </c>
      <c r="K120" s="218">
        <v>3.9409999999999998</v>
      </c>
      <c r="L120" s="217">
        <v>4.3099999999999996</v>
      </c>
      <c r="M120" s="217">
        <v>8.2509999999999994</v>
      </c>
      <c r="N120" s="216">
        <f>M120/$M$7</f>
        <v>9.865184907989539E-6</v>
      </c>
      <c r="O120" s="217">
        <v>2.6869999999999998</v>
      </c>
      <c r="P120" s="217">
        <v>2.843</v>
      </c>
      <c r="Q120" s="217">
        <v>5.5299999999999994</v>
      </c>
      <c r="R120" s="216">
        <f>IFERROR((M120/Q120-1),"")</f>
        <v>0.49204339963833643</v>
      </c>
    </row>
    <row r="121" spans="1:18" ht="16.5" x14ac:dyDescent="0.3">
      <c r="A121" s="220" t="s">
        <v>222</v>
      </c>
      <c r="B121" s="219" t="s">
        <v>155</v>
      </c>
      <c r="C121" s="218">
        <v>0.02</v>
      </c>
      <c r="D121" s="217">
        <v>0.02</v>
      </c>
      <c r="E121" s="217">
        <v>0.04</v>
      </c>
      <c r="F121" s="216">
        <f>E121/$E$7</f>
        <v>4.5763296866326292E-7</v>
      </c>
      <c r="G121" s="218">
        <v>0.3</v>
      </c>
      <c r="H121" s="217">
        <v>0.05</v>
      </c>
      <c r="I121" s="217">
        <v>0.35</v>
      </c>
      <c r="J121" s="216">
        <f>IFERROR((E121/I121-1),"")</f>
        <v>-0.88571428571428568</v>
      </c>
      <c r="K121" s="218">
        <v>1.6759999999999999</v>
      </c>
      <c r="L121" s="217">
        <v>6.5190000000000001</v>
      </c>
      <c r="M121" s="217">
        <v>8.1950000000000003</v>
      </c>
      <c r="N121" s="216">
        <f>M121/$M$7</f>
        <v>9.7982293444399813E-6</v>
      </c>
      <c r="O121" s="217">
        <v>3.6960000000000002</v>
      </c>
      <c r="P121" s="217">
        <v>14.959</v>
      </c>
      <c r="Q121" s="217">
        <v>18.655000000000001</v>
      </c>
      <c r="R121" s="216">
        <f>IFERROR((M121/Q121-1),"")</f>
        <v>-0.56070758509782903</v>
      </c>
    </row>
    <row r="122" spans="1:18" ht="16.5" x14ac:dyDescent="0.3">
      <c r="A122" s="220" t="s">
        <v>82</v>
      </c>
      <c r="B122" s="219" t="s">
        <v>147</v>
      </c>
      <c r="C122" s="218">
        <v>0.52</v>
      </c>
      <c r="D122" s="217">
        <v>0.61899999999999999</v>
      </c>
      <c r="E122" s="217">
        <v>1.139</v>
      </c>
      <c r="F122" s="216">
        <f>E122/$E$7</f>
        <v>1.3031098782686411E-5</v>
      </c>
      <c r="G122" s="218">
        <v>0.27400000000000002</v>
      </c>
      <c r="H122" s="217">
        <v>0.41399999999999998</v>
      </c>
      <c r="I122" s="217">
        <v>0.68799999999999994</v>
      </c>
      <c r="J122" s="216">
        <f>IFERROR((E122/I122-1),"")</f>
        <v>0.65552325581395365</v>
      </c>
      <c r="K122" s="218">
        <v>3.9329999999999998</v>
      </c>
      <c r="L122" s="217">
        <v>4.1029999999999998</v>
      </c>
      <c r="M122" s="217">
        <v>8.0359999999999996</v>
      </c>
      <c r="N122" s="216">
        <f>M122/$M$7</f>
        <v>9.6081233693617677E-6</v>
      </c>
      <c r="O122" s="217">
        <v>4.6609999999999996</v>
      </c>
      <c r="P122" s="217">
        <v>5.9589999999999996</v>
      </c>
      <c r="Q122" s="217">
        <v>10.62</v>
      </c>
      <c r="R122" s="216">
        <f>IFERROR((M122/Q122-1),"")</f>
        <v>-0.24331450094161955</v>
      </c>
    </row>
    <row r="123" spans="1:18" ht="16.5" x14ac:dyDescent="0.3">
      <c r="A123" s="220" t="s">
        <v>83</v>
      </c>
      <c r="B123" s="219" t="s">
        <v>83</v>
      </c>
      <c r="C123" s="218">
        <v>0.85399999999999998</v>
      </c>
      <c r="D123" s="217">
        <v>0.69399999999999995</v>
      </c>
      <c r="E123" s="217">
        <v>1.548</v>
      </c>
      <c r="F123" s="216">
        <f>E123/$E$7</f>
        <v>1.7710395887268275E-5</v>
      </c>
      <c r="G123" s="218">
        <v>0.16</v>
      </c>
      <c r="H123" s="217">
        <v>0.16</v>
      </c>
      <c r="I123" s="217">
        <v>0.32</v>
      </c>
      <c r="J123" s="216">
        <f>IFERROR((E123/I123-1),"")</f>
        <v>3.8375000000000004</v>
      </c>
      <c r="K123" s="218">
        <v>3.9670000000000001</v>
      </c>
      <c r="L123" s="217">
        <v>3.9620000000000002</v>
      </c>
      <c r="M123" s="217">
        <v>7.9290000000000003</v>
      </c>
      <c r="N123" s="216">
        <f>M123/$M$7</f>
        <v>9.4801904175795744E-6</v>
      </c>
      <c r="O123" s="217">
        <v>1.1000000000000001</v>
      </c>
      <c r="P123" s="217">
        <v>1.4259999999999999</v>
      </c>
      <c r="Q123" s="217">
        <v>2.5259999999999998</v>
      </c>
      <c r="R123" s="216">
        <f>IFERROR((M123/Q123-1),"")</f>
        <v>2.1389548693586704</v>
      </c>
    </row>
    <row r="124" spans="1:18" ht="16.5" x14ac:dyDescent="0.3">
      <c r="A124" s="220" t="s">
        <v>500</v>
      </c>
      <c r="B124" s="219" t="s">
        <v>80</v>
      </c>
      <c r="C124" s="218">
        <v>0.40899999999999997</v>
      </c>
      <c r="D124" s="217">
        <v>0.312</v>
      </c>
      <c r="E124" s="217">
        <v>0.72099999999999997</v>
      </c>
      <c r="F124" s="216">
        <f>E124/$E$7</f>
        <v>8.2488342601553135E-6</v>
      </c>
      <c r="G124" s="218">
        <v>0.57099999999999995</v>
      </c>
      <c r="H124" s="217">
        <v>0.46800000000000003</v>
      </c>
      <c r="I124" s="217">
        <v>1.0389999999999999</v>
      </c>
      <c r="J124" s="216">
        <f>IFERROR((E124/I124-1),"")</f>
        <v>-0.30606352261790182</v>
      </c>
      <c r="K124" s="218">
        <v>4.3920000000000003</v>
      </c>
      <c r="L124" s="217">
        <v>3.4369999999999998</v>
      </c>
      <c r="M124" s="217">
        <v>7.8290000000000006</v>
      </c>
      <c r="N124" s="216">
        <f>M124/$M$7</f>
        <v>9.3606269112410763E-6</v>
      </c>
      <c r="O124" s="217">
        <v>9.1959999999999997</v>
      </c>
      <c r="P124" s="217">
        <v>7.024</v>
      </c>
      <c r="Q124" s="217">
        <v>16.22</v>
      </c>
      <c r="R124" s="216">
        <f>IFERROR((M124/Q124-1),"")</f>
        <v>-0.51732429099876687</v>
      </c>
    </row>
    <row r="125" spans="1:18" ht="16.5" x14ac:dyDescent="0.3">
      <c r="A125" s="220" t="s">
        <v>226</v>
      </c>
      <c r="B125" s="219" t="s">
        <v>140</v>
      </c>
      <c r="C125" s="218">
        <v>0.504</v>
      </c>
      <c r="D125" s="217">
        <v>0.70799999999999996</v>
      </c>
      <c r="E125" s="217">
        <v>1.212</v>
      </c>
      <c r="F125" s="216">
        <f>E125/$E$7</f>
        <v>1.3866278950496866E-5</v>
      </c>
      <c r="G125" s="218">
        <v>0.45200000000000001</v>
      </c>
      <c r="H125" s="217">
        <v>0.54100000000000004</v>
      </c>
      <c r="I125" s="217">
        <v>0.9930000000000001</v>
      </c>
      <c r="J125" s="216">
        <f>IFERROR((E125/I125-1),"")</f>
        <v>0.22054380664652551</v>
      </c>
      <c r="K125" s="218">
        <v>3.141</v>
      </c>
      <c r="L125" s="217">
        <v>4.0949999999999998</v>
      </c>
      <c r="M125" s="217">
        <v>7.2359999999999998</v>
      </c>
      <c r="N125" s="216">
        <f>M125/$M$7</f>
        <v>8.6516153186537758E-6</v>
      </c>
      <c r="O125" s="217">
        <v>2.9750000000000001</v>
      </c>
      <c r="P125" s="217">
        <v>3.7869999999999999</v>
      </c>
      <c r="Q125" s="217">
        <v>6.7620000000000005</v>
      </c>
      <c r="R125" s="216">
        <f>IFERROR((M125/Q125-1),"")</f>
        <v>7.0097604259094837E-2</v>
      </c>
    </row>
    <row r="126" spans="1:18" ht="16.5" x14ac:dyDescent="0.3">
      <c r="A126" s="220" t="s">
        <v>197</v>
      </c>
      <c r="B126" s="219" t="s">
        <v>229</v>
      </c>
      <c r="C126" s="218">
        <v>0</v>
      </c>
      <c r="D126" s="217">
        <v>0</v>
      </c>
      <c r="E126" s="217">
        <v>0</v>
      </c>
      <c r="F126" s="216">
        <f>E126/$E$7</f>
        <v>0</v>
      </c>
      <c r="G126" s="218">
        <v>0</v>
      </c>
      <c r="H126" s="217">
        <v>0</v>
      </c>
      <c r="I126" s="217">
        <v>0</v>
      </c>
      <c r="J126" s="216" t="str">
        <f>IFERROR((E126/I126-1),"")</f>
        <v/>
      </c>
      <c r="K126" s="218">
        <v>3.2</v>
      </c>
      <c r="L126" s="217">
        <v>3.85</v>
      </c>
      <c r="M126" s="217">
        <v>7.0500000000000007</v>
      </c>
      <c r="N126" s="216">
        <f>M126/$M$7</f>
        <v>8.4292271968641698E-6</v>
      </c>
      <c r="O126" s="217">
        <v>0.12</v>
      </c>
      <c r="P126" s="217">
        <v>0.08</v>
      </c>
      <c r="Q126" s="217">
        <v>0.2</v>
      </c>
      <c r="R126" s="216">
        <f>IFERROR((M126/Q126-1),"")</f>
        <v>34.25</v>
      </c>
    </row>
    <row r="127" spans="1:18" ht="16.5" x14ac:dyDescent="0.3">
      <c r="A127" s="220" t="s">
        <v>400</v>
      </c>
      <c r="B127" s="219" t="s">
        <v>66</v>
      </c>
      <c r="C127" s="218">
        <v>0.25700000000000001</v>
      </c>
      <c r="D127" s="217">
        <v>0.36699999999999999</v>
      </c>
      <c r="E127" s="217">
        <v>0.624</v>
      </c>
      <c r="F127" s="216">
        <f>E127/$E$7</f>
        <v>7.1390743111469014E-6</v>
      </c>
      <c r="G127" s="218">
        <v>1.645</v>
      </c>
      <c r="H127" s="217">
        <v>0.49399999999999999</v>
      </c>
      <c r="I127" s="217">
        <v>2.1390000000000002</v>
      </c>
      <c r="J127" s="216">
        <f>IFERROR((E127/I127-1),"")</f>
        <v>-0.70827489481065919</v>
      </c>
      <c r="K127" s="218">
        <v>1.8460000000000001</v>
      </c>
      <c r="L127" s="217">
        <v>5.181</v>
      </c>
      <c r="M127" s="217">
        <v>7.0270000000000001</v>
      </c>
      <c r="N127" s="216">
        <f>M127/$M$7</f>
        <v>8.4017275904063148E-6</v>
      </c>
      <c r="O127" s="217">
        <v>45.731000000000002</v>
      </c>
      <c r="P127" s="217">
        <v>44.529000000000003</v>
      </c>
      <c r="Q127" s="217">
        <v>90.26</v>
      </c>
      <c r="R127" s="216">
        <f>IFERROR((M127/Q127-1),"")</f>
        <v>-0.92214713051185471</v>
      </c>
    </row>
    <row r="128" spans="1:18" ht="16.5" x14ac:dyDescent="0.3">
      <c r="A128" s="220" t="s">
        <v>485</v>
      </c>
      <c r="B128" s="219" t="s">
        <v>180</v>
      </c>
      <c r="C128" s="218">
        <v>0</v>
      </c>
      <c r="D128" s="217">
        <v>0</v>
      </c>
      <c r="E128" s="217">
        <v>0</v>
      </c>
      <c r="F128" s="216">
        <f>E128/$E$7</f>
        <v>0</v>
      </c>
      <c r="G128" s="218">
        <v>0</v>
      </c>
      <c r="H128" s="217">
        <v>0</v>
      </c>
      <c r="I128" s="217">
        <v>0</v>
      </c>
      <c r="J128" s="216" t="str">
        <f>IFERROR((E128/I128-1),"")</f>
        <v/>
      </c>
      <c r="K128" s="218">
        <v>2.694</v>
      </c>
      <c r="L128" s="217">
        <v>3.9950000000000001</v>
      </c>
      <c r="M128" s="217">
        <v>6.6890000000000001</v>
      </c>
      <c r="N128" s="216">
        <f>M128/$M$7</f>
        <v>7.9976029389821887E-6</v>
      </c>
      <c r="O128" s="217">
        <v>1.8320000000000001</v>
      </c>
      <c r="P128" s="217">
        <v>2.0470000000000002</v>
      </c>
      <c r="Q128" s="217">
        <v>3.8790000000000004</v>
      </c>
      <c r="R128" s="216">
        <f>IFERROR((M128/Q128-1),"")</f>
        <v>0.72441350863624621</v>
      </c>
    </row>
    <row r="129" spans="1:18" ht="16.5" x14ac:dyDescent="0.3">
      <c r="A129" s="220" t="s">
        <v>448</v>
      </c>
      <c r="B129" s="219" t="s">
        <v>238</v>
      </c>
      <c r="C129" s="218">
        <v>1.381</v>
      </c>
      <c r="D129" s="217">
        <v>1.54</v>
      </c>
      <c r="E129" s="217">
        <v>2.9210000000000003</v>
      </c>
      <c r="F129" s="216">
        <f>E129/$E$7</f>
        <v>3.3418647536634777E-5</v>
      </c>
      <c r="G129" s="218">
        <v>0</v>
      </c>
      <c r="H129" s="217">
        <v>0</v>
      </c>
      <c r="I129" s="217">
        <v>0</v>
      </c>
      <c r="J129" s="216" t="str">
        <f>IFERROR((E129/I129-1),"")</f>
        <v/>
      </c>
      <c r="K129" s="218">
        <v>3.137</v>
      </c>
      <c r="L129" s="217">
        <v>3.327</v>
      </c>
      <c r="M129" s="217">
        <v>6.4640000000000004</v>
      </c>
      <c r="N129" s="216">
        <f>M129/$M$7</f>
        <v>7.7285850497205661E-6</v>
      </c>
      <c r="O129" s="217">
        <v>15.144</v>
      </c>
      <c r="P129" s="217">
        <v>21.63</v>
      </c>
      <c r="Q129" s="217">
        <v>36.774000000000001</v>
      </c>
      <c r="R129" s="216">
        <f>IFERROR((M129/Q129-1),"")</f>
        <v>-0.82422363626475226</v>
      </c>
    </row>
    <row r="130" spans="1:18" ht="16.5" x14ac:dyDescent="0.3">
      <c r="A130" s="220" t="s">
        <v>179</v>
      </c>
      <c r="B130" s="219" t="s">
        <v>227</v>
      </c>
      <c r="C130" s="218">
        <v>0.26</v>
      </c>
      <c r="D130" s="217">
        <v>0.13</v>
      </c>
      <c r="E130" s="217">
        <v>0.39</v>
      </c>
      <c r="F130" s="216">
        <f>E130/$E$7</f>
        <v>4.4619214444668133E-6</v>
      </c>
      <c r="G130" s="218">
        <v>0.36699999999999999</v>
      </c>
      <c r="H130" s="217">
        <v>0.32500000000000001</v>
      </c>
      <c r="I130" s="217">
        <v>0.69199999999999995</v>
      </c>
      <c r="J130" s="216">
        <f>IFERROR((E130/I130-1),"")</f>
        <v>-0.43641618497109824</v>
      </c>
      <c r="K130" s="218">
        <v>3.2810000000000001</v>
      </c>
      <c r="L130" s="217">
        <v>2.9249999999999998</v>
      </c>
      <c r="M130" s="217">
        <v>6.2059999999999995</v>
      </c>
      <c r="N130" s="216">
        <f>M130/$M$7</f>
        <v>7.4201112033672383E-6</v>
      </c>
      <c r="O130" s="217">
        <v>3.391</v>
      </c>
      <c r="P130" s="217">
        <v>3.2370000000000001</v>
      </c>
      <c r="Q130" s="217">
        <v>6.6280000000000001</v>
      </c>
      <c r="R130" s="216">
        <f>IFERROR((M130/Q130-1),"")</f>
        <v>-6.3669281834641045E-2</v>
      </c>
    </row>
    <row r="131" spans="1:18" ht="16.5" x14ac:dyDescent="0.3">
      <c r="A131" s="220" t="s">
        <v>212</v>
      </c>
      <c r="B131" s="219" t="s">
        <v>156</v>
      </c>
      <c r="C131" s="218">
        <v>0.27400000000000002</v>
      </c>
      <c r="D131" s="217">
        <v>0.315</v>
      </c>
      <c r="E131" s="217">
        <v>0.58899999999999997</v>
      </c>
      <c r="F131" s="216">
        <f>E131/$E$7</f>
        <v>6.738645463566546E-6</v>
      </c>
      <c r="G131" s="218">
        <v>0.191</v>
      </c>
      <c r="H131" s="217">
        <v>0.16700000000000001</v>
      </c>
      <c r="I131" s="217">
        <v>0.35799999999999998</v>
      </c>
      <c r="J131" s="216">
        <f>IFERROR((E131/I131-1),"")</f>
        <v>0.64525139664804465</v>
      </c>
      <c r="K131" s="218">
        <v>2.5910000000000002</v>
      </c>
      <c r="L131" s="217">
        <v>3.0790000000000002</v>
      </c>
      <c r="M131" s="217">
        <v>5.67</v>
      </c>
      <c r="N131" s="216">
        <f>M131/$M$7</f>
        <v>6.7792508093928846E-6</v>
      </c>
      <c r="O131" s="217">
        <v>2.4740000000000002</v>
      </c>
      <c r="P131" s="217">
        <v>2.41</v>
      </c>
      <c r="Q131" s="217">
        <v>4.8840000000000003</v>
      </c>
      <c r="R131" s="216">
        <f>IFERROR((M131/Q131-1),"")</f>
        <v>0.1609336609336609</v>
      </c>
    </row>
    <row r="132" spans="1:18" ht="16.5" x14ac:dyDescent="0.3">
      <c r="A132" s="220" t="s">
        <v>508</v>
      </c>
      <c r="B132" s="219" t="s">
        <v>111</v>
      </c>
      <c r="C132" s="218">
        <v>0.29299999999999998</v>
      </c>
      <c r="D132" s="217">
        <v>0.09</v>
      </c>
      <c r="E132" s="217">
        <v>0.38300000000000001</v>
      </c>
      <c r="F132" s="216">
        <f>E132/$E$7</f>
        <v>4.3818356749507425E-6</v>
      </c>
      <c r="G132" s="218">
        <v>0.217</v>
      </c>
      <c r="H132" s="217">
        <v>0.28999999999999998</v>
      </c>
      <c r="I132" s="217">
        <v>0.50700000000000001</v>
      </c>
      <c r="J132" s="216">
        <f>IFERROR((E132/I132-1),"")</f>
        <v>-0.24457593688362922</v>
      </c>
      <c r="K132" s="218">
        <v>3.9279999999999999</v>
      </c>
      <c r="L132" s="217">
        <v>1.5860000000000001</v>
      </c>
      <c r="M132" s="217">
        <v>5.5140000000000002</v>
      </c>
      <c r="N132" s="216">
        <f>M132/$M$7</f>
        <v>6.592731739504827E-6</v>
      </c>
      <c r="O132" s="217">
        <v>7.181</v>
      </c>
      <c r="P132" s="217">
        <v>9.1560000000000006</v>
      </c>
      <c r="Q132" s="217">
        <v>16.337</v>
      </c>
      <c r="R132" s="216">
        <f>IFERROR((M132/Q132-1),"")</f>
        <v>-0.66248393217849055</v>
      </c>
    </row>
    <row r="133" spans="1:18" ht="16.5" x14ac:dyDescent="0.3">
      <c r="A133" s="220" t="s">
        <v>166</v>
      </c>
      <c r="B133" s="219" t="s">
        <v>166</v>
      </c>
      <c r="C133" s="218">
        <v>0.47299999999999998</v>
      </c>
      <c r="D133" s="217">
        <v>0.92200000000000004</v>
      </c>
      <c r="E133" s="217">
        <v>1.395</v>
      </c>
      <c r="F133" s="216">
        <f>E133/$E$7</f>
        <v>1.5959949782131294E-5</v>
      </c>
      <c r="G133" s="218">
        <v>6.3E-2</v>
      </c>
      <c r="H133" s="217">
        <v>0.111</v>
      </c>
      <c r="I133" s="217">
        <v>0.17399999999999999</v>
      </c>
      <c r="J133" s="216">
        <f>IFERROR((E133/I133-1),"")</f>
        <v>7.0172413793103452</v>
      </c>
      <c r="K133" s="218">
        <v>1.554</v>
      </c>
      <c r="L133" s="217">
        <v>3.4489999999999998</v>
      </c>
      <c r="M133" s="217">
        <v>5.0030000000000001</v>
      </c>
      <c r="N133" s="216">
        <f>M133/$M$7</f>
        <v>5.9817622221150978E-6</v>
      </c>
      <c r="O133" s="217">
        <v>1.115</v>
      </c>
      <c r="P133" s="217">
        <v>2.3159999999999998</v>
      </c>
      <c r="Q133" s="217">
        <v>3.431</v>
      </c>
      <c r="R133" s="216">
        <f>IFERROR((M133/Q133-1),"")</f>
        <v>0.4581754590498397</v>
      </c>
    </row>
    <row r="134" spans="1:18" ht="16.5" x14ac:dyDescent="0.3">
      <c r="A134" s="220" t="s">
        <v>73</v>
      </c>
      <c r="B134" s="219" t="s">
        <v>146</v>
      </c>
      <c r="C134" s="218">
        <v>5.5E-2</v>
      </c>
      <c r="D134" s="217">
        <v>5.5E-2</v>
      </c>
      <c r="E134" s="217">
        <v>0.11</v>
      </c>
      <c r="F134" s="216">
        <f>E134/$E$7</f>
        <v>1.2584906638239729E-6</v>
      </c>
      <c r="G134" s="218">
        <v>0</v>
      </c>
      <c r="H134" s="217">
        <v>0</v>
      </c>
      <c r="I134" s="217">
        <v>0</v>
      </c>
      <c r="J134" s="216" t="str">
        <f>IFERROR((E134/I134-1),"")</f>
        <v/>
      </c>
      <c r="K134" s="218">
        <v>1.6930000000000001</v>
      </c>
      <c r="L134" s="217">
        <v>3.2639999999999998</v>
      </c>
      <c r="M134" s="217">
        <v>4.9569999999999999</v>
      </c>
      <c r="N134" s="216">
        <f>M134/$M$7</f>
        <v>5.9267630091993879E-6</v>
      </c>
      <c r="O134" s="217">
        <v>1.8680000000000001</v>
      </c>
      <c r="P134" s="217">
        <v>3.456</v>
      </c>
      <c r="Q134" s="217">
        <v>5.3239999999999998</v>
      </c>
      <c r="R134" s="216">
        <f>IFERROR((M134/Q134-1),"")</f>
        <v>-6.8933132982719747E-2</v>
      </c>
    </row>
    <row r="135" spans="1:18" ht="16.5" x14ac:dyDescent="0.3">
      <c r="A135" s="220" t="s">
        <v>478</v>
      </c>
      <c r="B135" s="219" t="s">
        <v>190</v>
      </c>
      <c r="C135" s="218">
        <v>0</v>
      </c>
      <c r="D135" s="217">
        <v>0.36499999999999999</v>
      </c>
      <c r="E135" s="217">
        <v>0.36499999999999999</v>
      </c>
      <c r="F135" s="216">
        <f>E135/$E$7</f>
        <v>4.1759008390522741E-6</v>
      </c>
      <c r="G135" s="218">
        <v>0.3</v>
      </c>
      <c r="H135" s="217">
        <v>0.3</v>
      </c>
      <c r="I135" s="217">
        <v>0.6</v>
      </c>
      <c r="J135" s="216">
        <f>IFERROR((E135/I135-1),"")</f>
        <v>-0.39166666666666661</v>
      </c>
      <c r="K135" s="218">
        <v>2.238</v>
      </c>
      <c r="L135" s="217">
        <v>2.6890000000000001</v>
      </c>
      <c r="M135" s="217">
        <v>4.9269999999999996</v>
      </c>
      <c r="N135" s="216">
        <f>M135/$M$7</f>
        <v>5.8908939572978377E-6</v>
      </c>
      <c r="O135" s="217">
        <v>1.5449999999999999</v>
      </c>
      <c r="P135" s="217">
        <v>2.6949999999999998</v>
      </c>
      <c r="Q135" s="217">
        <v>4.24</v>
      </c>
      <c r="R135" s="216">
        <f>IFERROR((M135/Q135-1),"")</f>
        <v>0.16202830188679229</v>
      </c>
    </row>
    <row r="136" spans="1:18" ht="16.5" x14ac:dyDescent="0.3">
      <c r="A136" s="220" t="s">
        <v>73</v>
      </c>
      <c r="B136" s="219" t="s">
        <v>155</v>
      </c>
      <c r="C136" s="218">
        <v>0.193</v>
      </c>
      <c r="D136" s="217">
        <v>0.23799999999999999</v>
      </c>
      <c r="E136" s="217">
        <v>0.43099999999999999</v>
      </c>
      <c r="F136" s="216">
        <f>E136/$E$7</f>
        <v>4.9309952373466578E-6</v>
      </c>
      <c r="G136" s="218">
        <v>0.05</v>
      </c>
      <c r="H136" s="217">
        <v>0.04</v>
      </c>
      <c r="I136" s="217">
        <v>0.09</v>
      </c>
      <c r="J136" s="216">
        <f>IFERROR((E136/I136-1),"")</f>
        <v>3.7888888888888888</v>
      </c>
      <c r="K136" s="218">
        <v>1.931</v>
      </c>
      <c r="L136" s="217">
        <v>2.8130000000000002</v>
      </c>
      <c r="M136" s="217">
        <v>4.7439999999999998</v>
      </c>
      <c r="N136" s="216">
        <f>M136/$M$7</f>
        <v>5.6720927406983852E-6</v>
      </c>
      <c r="O136" s="217">
        <v>1.294</v>
      </c>
      <c r="P136" s="217">
        <v>4.1630000000000003</v>
      </c>
      <c r="Q136" s="217">
        <v>5.4570000000000007</v>
      </c>
      <c r="R136" s="216">
        <f>IFERROR((M136/Q136-1),"")</f>
        <v>-0.13065787062488565</v>
      </c>
    </row>
    <row r="137" spans="1:18" ht="16.5" x14ac:dyDescent="0.3">
      <c r="A137" s="220" t="s">
        <v>73</v>
      </c>
      <c r="B137" s="219" t="s">
        <v>186</v>
      </c>
      <c r="C137" s="218">
        <v>6.6000000000000003E-2</v>
      </c>
      <c r="D137" s="217">
        <v>3.1E-2</v>
      </c>
      <c r="E137" s="217">
        <v>9.7000000000000003E-2</v>
      </c>
      <c r="F137" s="216">
        <f>E137/$E$7</f>
        <v>1.1097599490084126E-6</v>
      </c>
      <c r="G137" s="218">
        <v>0.25</v>
      </c>
      <c r="H137" s="217">
        <v>0.02</v>
      </c>
      <c r="I137" s="217">
        <v>0.27</v>
      </c>
      <c r="J137" s="216">
        <f>IFERROR((E137/I137-1),"")</f>
        <v>-0.64074074074074083</v>
      </c>
      <c r="K137" s="218">
        <v>1.6739999999999999</v>
      </c>
      <c r="L137" s="217">
        <v>3.0579999999999998</v>
      </c>
      <c r="M137" s="217">
        <v>4.7319999999999993</v>
      </c>
      <c r="N137" s="216">
        <f>M137/$M$7</f>
        <v>5.6577451199377645E-6</v>
      </c>
      <c r="O137" s="217">
        <v>0.96399999999999997</v>
      </c>
      <c r="P137" s="217">
        <v>2.984</v>
      </c>
      <c r="Q137" s="217">
        <v>3.948</v>
      </c>
      <c r="R137" s="216">
        <f>IFERROR((M137/Q137-1),"")</f>
        <v>0.19858156028368779</v>
      </c>
    </row>
    <row r="138" spans="1:18" ht="16.5" x14ac:dyDescent="0.3">
      <c r="A138" s="220" t="s">
        <v>73</v>
      </c>
      <c r="B138" s="219" t="s">
        <v>185</v>
      </c>
      <c r="C138" s="218">
        <v>0.28499999999999998</v>
      </c>
      <c r="D138" s="217">
        <v>0.38700000000000001</v>
      </c>
      <c r="E138" s="217">
        <v>0.67199999999999993</v>
      </c>
      <c r="F138" s="216">
        <f>E138/$E$7</f>
        <v>7.6882338735428159E-6</v>
      </c>
      <c r="G138" s="218">
        <v>0.02</v>
      </c>
      <c r="H138" s="217">
        <v>0</v>
      </c>
      <c r="I138" s="217">
        <v>0.02</v>
      </c>
      <c r="J138" s="216">
        <f>IFERROR((E138/I138-1),"")</f>
        <v>32.599999999999994</v>
      </c>
      <c r="K138" s="218">
        <v>1.968</v>
      </c>
      <c r="L138" s="217">
        <v>2.738</v>
      </c>
      <c r="M138" s="217">
        <v>4.7059999999999995</v>
      </c>
      <c r="N138" s="216">
        <f>M138/$M$7</f>
        <v>5.6266586082897552E-6</v>
      </c>
      <c r="O138" s="217">
        <v>2.387</v>
      </c>
      <c r="P138" s="217">
        <v>5.7439999999999998</v>
      </c>
      <c r="Q138" s="217">
        <v>8.1310000000000002</v>
      </c>
      <c r="R138" s="216">
        <f>IFERROR((M138/Q138-1),"")</f>
        <v>-0.42122740130365277</v>
      </c>
    </row>
    <row r="139" spans="1:18" ht="16.5" x14ac:dyDescent="0.3">
      <c r="A139" s="220" t="s">
        <v>73</v>
      </c>
      <c r="B139" s="219" t="s">
        <v>198</v>
      </c>
      <c r="C139" s="218">
        <v>0.154</v>
      </c>
      <c r="D139" s="217">
        <v>0.32100000000000001</v>
      </c>
      <c r="E139" s="217">
        <v>0.47499999999999998</v>
      </c>
      <c r="F139" s="216">
        <f>E139/$E$7</f>
        <v>5.434391502876247E-6</v>
      </c>
      <c r="G139" s="218">
        <v>0.52</v>
      </c>
      <c r="H139" s="217">
        <v>0.35799999999999998</v>
      </c>
      <c r="I139" s="217">
        <v>0.878</v>
      </c>
      <c r="J139" s="216">
        <f>IFERROR((E139/I139-1),"")</f>
        <v>-0.45899772209567202</v>
      </c>
      <c r="K139" s="218">
        <v>2.181</v>
      </c>
      <c r="L139" s="217">
        <v>2.4929999999999999</v>
      </c>
      <c r="M139" s="217">
        <v>4.6739999999999995</v>
      </c>
      <c r="N139" s="216">
        <f>M139/$M$7</f>
        <v>5.5883982862614355E-6</v>
      </c>
      <c r="O139" s="217">
        <v>0.91400000000000003</v>
      </c>
      <c r="P139" s="217">
        <v>2.145</v>
      </c>
      <c r="Q139" s="217">
        <v>3.0590000000000002</v>
      </c>
      <c r="R139" s="216">
        <f>IFERROR((M139/Q139-1),"")</f>
        <v>0.52795031055900599</v>
      </c>
    </row>
    <row r="140" spans="1:18" ht="16.5" x14ac:dyDescent="0.3">
      <c r="A140" s="220" t="s">
        <v>486</v>
      </c>
      <c r="B140" s="219" t="s">
        <v>182</v>
      </c>
      <c r="C140" s="218">
        <v>0.61</v>
      </c>
      <c r="D140" s="217">
        <v>0.51200000000000001</v>
      </c>
      <c r="E140" s="217">
        <v>1.1219999999999999</v>
      </c>
      <c r="F140" s="216">
        <f>E140/$E$7</f>
        <v>1.2836604771004523E-5</v>
      </c>
      <c r="G140" s="218">
        <v>0</v>
      </c>
      <c r="H140" s="217">
        <v>0</v>
      </c>
      <c r="I140" s="217">
        <v>0</v>
      </c>
      <c r="J140" s="216" t="str">
        <f>IFERROR((E140/I140-1),"")</f>
        <v/>
      </c>
      <c r="K140" s="218">
        <v>2.2090000000000001</v>
      </c>
      <c r="L140" s="217">
        <v>2.347</v>
      </c>
      <c r="M140" s="217">
        <v>4.556</v>
      </c>
      <c r="N140" s="216">
        <f>M140/$M$7</f>
        <v>5.447313348782008E-6</v>
      </c>
      <c r="O140" s="217">
        <v>1.21</v>
      </c>
      <c r="P140" s="217">
        <v>1.0880000000000001</v>
      </c>
      <c r="Q140" s="217">
        <v>2.298</v>
      </c>
      <c r="R140" s="216">
        <f>IFERROR((M140/Q140-1),"")</f>
        <v>0.9825935596170583</v>
      </c>
    </row>
    <row r="141" spans="1:18" ht="16.5" x14ac:dyDescent="0.3">
      <c r="A141" s="220" t="s">
        <v>482</v>
      </c>
      <c r="B141" s="219" t="s">
        <v>230</v>
      </c>
      <c r="C141" s="218">
        <v>0.35199999999999998</v>
      </c>
      <c r="D141" s="217">
        <v>0.51600000000000001</v>
      </c>
      <c r="E141" s="217">
        <v>0.86799999999999999</v>
      </c>
      <c r="F141" s="216">
        <f>E141/$E$7</f>
        <v>9.9306354199928049E-6</v>
      </c>
      <c r="G141" s="218">
        <v>8.0000000000000002E-3</v>
      </c>
      <c r="H141" s="217">
        <v>8.0000000000000002E-3</v>
      </c>
      <c r="I141" s="217">
        <v>1.6E-2</v>
      </c>
      <c r="J141" s="216">
        <f>IFERROR((E141/I141-1),"")</f>
        <v>53.25</v>
      </c>
      <c r="K141" s="218">
        <v>1.853</v>
      </c>
      <c r="L141" s="217">
        <v>2.6890000000000001</v>
      </c>
      <c r="M141" s="217">
        <v>4.5419999999999998</v>
      </c>
      <c r="N141" s="216">
        <f>M141/$M$7</f>
        <v>5.4305744578946177E-6</v>
      </c>
      <c r="O141" s="217">
        <v>1.242</v>
      </c>
      <c r="P141" s="217">
        <v>1.1279999999999999</v>
      </c>
      <c r="Q141" s="217">
        <v>2.37</v>
      </c>
      <c r="R141" s="216">
        <f>IFERROR((M141/Q141-1),"")</f>
        <v>0.91645569620253142</v>
      </c>
    </row>
    <row r="142" spans="1:18" ht="16.5" x14ac:dyDescent="0.3">
      <c r="A142" s="220" t="s">
        <v>179</v>
      </c>
      <c r="B142" s="219" t="s">
        <v>179</v>
      </c>
      <c r="C142" s="218">
        <v>0.48</v>
      </c>
      <c r="D142" s="217">
        <v>0.53500000000000003</v>
      </c>
      <c r="E142" s="217">
        <v>1.0150000000000001</v>
      </c>
      <c r="F142" s="216">
        <f>E142/$E$7</f>
        <v>1.1612436579830298E-5</v>
      </c>
      <c r="G142" s="218">
        <v>0.17799999999999999</v>
      </c>
      <c r="H142" s="217">
        <v>0.158</v>
      </c>
      <c r="I142" s="217">
        <v>0.33599999999999997</v>
      </c>
      <c r="J142" s="216">
        <f>IFERROR((E142/I142-1),"")</f>
        <v>2.0208333333333339</v>
      </c>
      <c r="K142" s="218">
        <v>2.278</v>
      </c>
      <c r="L142" s="217">
        <v>2.2309999999999999</v>
      </c>
      <c r="M142" s="217">
        <v>4.5090000000000003</v>
      </c>
      <c r="N142" s="216">
        <f>M142/$M$7</f>
        <v>5.3911185008029132E-6</v>
      </c>
      <c r="O142" s="217">
        <v>5.4160000000000004</v>
      </c>
      <c r="P142" s="217">
        <v>6.0960000000000001</v>
      </c>
      <c r="Q142" s="217">
        <v>11.512</v>
      </c>
      <c r="R142" s="216">
        <f>IFERROR((M142/Q142-1),"")</f>
        <v>-0.60832175121612231</v>
      </c>
    </row>
    <row r="143" spans="1:18" ht="16.5" x14ac:dyDescent="0.3">
      <c r="A143" s="220" t="s">
        <v>73</v>
      </c>
      <c r="B143" s="219" t="s">
        <v>170</v>
      </c>
      <c r="C143" s="218">
        <v>0</v>
      </c>
      <c r="D143" s="217">
        <v>2.1999999999999999E-2</v>
      </c>
      <c r="E143" s="217">
        <v>2.1999999999999999E-2</v>
      </c>
      <c r="F143" s="216">
        <f>E143/$E$7</f>
        <v>2.5169813276479458E-7</v>
      </c>
      <c r="G143" s="218">
        <v>0</v>
      </c>
      <c r="H143" s="217">
        <v>0.34599999999999997</v>
      </c>
      <c r="I143" s="217">
        <v>0.34599999999999997</v>
      </c>
      <c r="J143" s="216">
        <f>IFERROR((E143/I143-1),"")</f>
        <v>-0.93641618497109824</v>
      </c>
      <c r="K143" s="218">
        <v>1.3720000000000001</v>
      </c>
      <c r="L143" s="217">
        <v>2.4409999999999998</v>
      </c>
      <c r="M143" s="217">
        <v>3.8129999999999997</v>
      </c>
      <c r="N143" s="216">
        <f>M143/$M$7</f>
        <v>4.5589564966869611E-6</v>
      </c>
      <c r="O143" s="217">
        <v>1.2649999999999999</v>
      </c>
      <c r="P143" s="217">
        <v>3.738</v>
      </c>
      <c r="Q143" s="217">
        <v>5.0030000000000001</v>
      </c>
      <c r="R143" s="216">
        <f>IFERROR((M143/Q143-1),"")</f>
        <v>-0.23785728562862285</v>
      </c>
    </row>
    <row r="144" spans="1:18" ht="16.5" x14ac:dyDescent="0.3">
      <c r="A144" s="220" t="s">
        <v>200</v>
      </c>
      <c r="B144" s="219" t="s">
        <v>200</v>
      </c>
      <c r="C144" s="218">
        <v>0.50800000000000001</v>
      </c>
      <c r="D144" s="217">
        <v>8.0000000000000002E-3</v>
      </c>
      <c r="E144" s="217">
        <v>0.51600000000000001</v>
      </c>
      <c r="F144" s="216">
        <f>E144/$E$7</f>
        <v>5.9034652957560916E-6</v>
      </c>
      <c r="G144" s="218">
        <v>0.34799999999999998</v>
      </c>
      <c r="H144" s="217">
        <v>4.8000000000000001E-2</v>
      </c>
      <c r="I144" s="217">
        <v>0.39599999999999996</v>
      </c>
      <c r="J144" s="216">
        <f>IFERROR((E144/I144-1),"")</f>
        <v>0.30303030303030321</v>
      </c>
      <c r="K144" s="218">
        <v>1.464</v>
      </c>
      <c r="L144" s="217">
        <v>2.2040000000000002</v>
      </c>
      <c r="M144" s="217">
        <v>3.6680000000000001</v>
      </c>
      <c r="N144" s="216">
        <f>M144/$M$7</f>
        <v>4.3855894124961378E-6</v>
      </c>
      <c r="O144" s="217">
        <v>0.94299999999999995</v>
      </c>
      <c r="P144" s="217">
        <v>1.6779999999999999</v>
      </c>
      <c r="Q144" s="217">
        <v>2.621</v>
      </c>
      <c r="R144" s="216">
        <f>IFERROR((M144/Q144-1),"")</f>
        <v>0.39946585272796642</v>
      </c>
    </row>
    <row r="145" spans="1:18" ht="16.5" x14ac:dyDescent="0.3">
      <c r="A145" s="220" t="s">
        <v>212</v>
      </c>
      <c r="B145" s="219" t="s">
        <v>212</v>
      </c>
      <c r="C145" s="218">
        <v>0.20499999999999999</v>
      </c>
      <c r="D145" s="217">
        <v>0.22700000000000001</v>
      </c>
      <c r="E145" s="217">
        <v>0.432</v>
      </c>
      <c r="F145" s="216">
        <f>E145/$E$7</f>
        <v>4.9424360615632394E-6</v>
      </c>
      <c r="G145" s="218">
        <v>9.4E-2</v>
      </c>
      <c r="H145" s="217">
        <v>0.122</v>
      </c>
      <c r="I145" s="217">
        <v>0.216</v>
      </c>
      <c r="J145" s="216">
        <f>IFERROR((E145/I145-1),"")</f>
        <v>1</v>
      </c>
      <c r="K145" s="218">
        <v>1.579</v>
      </c>
      <c r="L145" s="217">
        <v>1.788</v>
      </c>
      <c r="M145" s="217">
        <v>3.367</v>
      </c>
      <c r="N145" s="216">
        <f>M145/$M$7</f>
        <v>4.0257032584172561E-6</v>
      </c>
      <c r="O145" s="217">
        <v>0.88700000000000001</v>
      </c>
      <c r="P145" s="217">
        <v>0.80600000000000005</v>
      </c>
      <c r="Q145" s="217">
        <v>1.6930000000000001</v>
      </c>
      <c r="R145" s="216">
        <f>IFERROR((M145/Q145-1),"")</f>
        <v>0.98877731836975769</v>
      </c>
    </row>
    <row r="146" spans="1:18" ht="16.5" x14ac:dyDescent="0.3">
      <c r="A146" s="220" t="s">
        <v>87</v>
      </c>
      <c r="B146" s="219" t="s">
        <v>87</v>
      </c>
      <c r="C146" s="218">
        <v>0.187</v>
      </c>
      <c r="D146" s="217">
        <v>0.14299999999999999</v>
      </c>
      <c r="E146" s="217">
        <v>0.32999999999999996</v>
      </c>
      <c r="F146" s="216">
        <f>E146/$E$7</f>
        <v>3.7754719914719183E-6</v>
      </c>
      <c r="G146" s="218">
        <v>0.32400000000000001</v>
      </c>
      <c r="H146" s="217">
        <v>0.25800000000000001</v>
      </c>
      <c r="I146" s="217">
        <v>0.58200000000000007</v>
      </c>
      <c r="J146" s="216">
        <f>IFERROR((E146/I146-1),"")</f>
        <v>-0.43298969072164961</v>
      </c>
      <c r="K146" s="218">
        <v>1.4850000000000001</v>
      </c>
      <c r="L146" s="217">
        <v>1.8560000000000001</v>
      </c>
      <c r="M146" s="217">
        <v>3.3410000000000002</v>
      </c>
      <c r="N146" s="216">
        <f>M146/$M$7</f>
        <v>3.9946167467692468E-6</v>
      </c>
      <c r="O146" s="217">
        <v>3.38</v>
      </c>
      <c r="P146" s="217">
        <v>3.141</v>
      </c>
      <c r="Q146" s="217">
        <v>6.5209999999999999</v>
      </c>
      <c r="R146" s="216">
        <f>IFERROR((M146/Q146-1),"")</f>
        <v>-0.48765526759699429</v>
      </c>
    </row>
    <row r="147" spans="1:18" ht="16.5" x14ac:dyDescent="0.3">
      <c r="A147" s="220" t="s">
        <v>420</v>
      </c>
      <c r="B147" s="219" t="s">
        <v>178</v>
      </c>
      <c r="C147" s="218">
        <v>0.124</v>
      </c>
      <c r="D147" s="217">
        <v>0.128</v>
      </c>
      <c r="E147" s="217">
        <v>0.252</v>
      </c>
      <c r="F147" s="216">
        <f>E147/$E$7</f>
        <v>2.8830877025785562E-6</v>
      </c>
      <c r="G147" s="218">
        <v>0.16</v>
      </c>
      <c r="H147" s="217">
        <v>0.152</v>
      </c>
      <c r="I147" s="217">
        <v>0.312</v>
      </c>
      <c r="J147" s="216">
        <f>IFERROR((E147/I147-1),"")</f>
        <v>-0.19230769230769229</v>
      </c>
      <c r="K147" s="218">
        <v>1.6319999999999999</v>
      </c>
      <c r="L147" s="217">
        <v>1.5429999999999999</v>
      </c>
      <c r="M147" s="217">
        <v>3.1749999999999998</v>
      </c>
      <c r="N147" s="216">
        <f>M147/$M$7</f>
        <v>3.7961413262473384E-6</v>
      </c>
      <c r="O147" s="217">
        <v>2.1360000000000001</v>
      </c>
      <c r="P147" s="217">
        <v>1.657</v>
      </c>
      <c r="Q147" s="217">
        <v>3.7930000000000001</v>
      </c>
      <c r="R147" s="216">
        <f>IFERROR((M147/Q147-1),"")</f>
        <v>-0.16293171631953607</v>
      </c>
    </row>
    <row r="148" spans="1:18" ht="16.5" x14ac:dyDescent="0.3">
      <c r="A148" s="220" t="s">
        <v>479</v>
      </c>
      <c r="B148" s="219" t="s">
        <v>142</v>
      </c>
      <c r="C148" s="218">
        <v>5.6000000000000001E-2</v>
      </c>
      <c r="D148" s="217">
        <v>0.129</v>
      </c>
      <c r="E148" s="217">
        <v>0.185</v>
      </c>
      <c r="F148" s="216">
        <f>E148/$E$7</f>
        <v>2.1165524800675909E-6</v>
      </c>
      <c r="G148" s="218">
        <v>0.17599999999999999</v>
      </c>
      <c r="H148" s="217">
        <v>0.32400000000000001</v>
      </c>
      <c r="I148" s="217">
        <v>0.5</v>
      </c>
      <c r="J148" s="216">
        <f>IFERROR((E148/I148-1),"")</f>
        <v>-0.63</v>
      </c>
      <c r="K148" s="218">
        <v>1.3220000000000001</v>
      </c>
      <c r="L148" s="217">
        <v>1.7509999999999999</v>
      </c>
      <c r="M148" s="217">
        <v>3.073</v>
      </c>
      <c r="N148" s="216">
        <f>M148/$M$7</f>
        <v>3.6741865497820695E-6</v>
      </c>
      <c r="O148" s="217">
        <v>2.2709999999999999</v>
      </c>
      <c r="P148" s="217">
        <v>2.7050000000000001</v>
      </c>
      <c r="Q148" s="217">
        <v>4.976</v>
      </c>
      <c r="R148" s="216">
        <f>IFERROR((M148/Q148-1),"")</f>
        <v>-0.382435691318328</v>
      </c>
    </row>
    <row r="149" spans="1:18" ht="16.5" x14ac:dyDescent="0.3">
      <c r="A149" s="220" t="s">
        <v>480</v>
      </c>
      <c r="B149" s="219" t="s">
        <v>150</v>
      </c>
      <c r="C149" s="218">
        <v>0</v>
      </c>
      <c r="D149" s="217">
        <v>0</v>
      </c>
      <c r="E149" s="217">
        <v>0</v>
      </c>
      <c r="F149" s="216">
        <f>E149/$E$7</f>
        <v>0</v>
      </c>
      <c r="G149" s="218">
        <v>0.38</v>
      </c>
      <c r="H149" s="217">
        <v>0.19</v>
      </c>
      <c r="I149" s="217">
        <v>0.57000000000000006</v>
      </c>
      <c r="J149" s="216">
        <f>IFERROR((E149/I149-1),"")</f>
        <v>-1</v>
      </c>
      <c r="K149" s="218">
        <v>1.3540000000000001</v>
      </c>
      <c r="L149" s="217">
        <v>1.417</v>
      </c>
      <c r="M149" s="217">
        <v>2.7709999999999999</v>
      </c>
      <c r="N149" s="216">
        <f>M149/$M$7</f>
        <v>3.3131047606398029E-6</v>
      </c>
      <c r="O149" s="217">
        <v>1.095</v>
      </c>
      <c r="P149" s="217">
        <v>0.93600000000000005</v>
      </c>
      <c r="Q149" s="217">
        <v>2.0310000000000001</v>
      </c>
      <c r="R149" s="216">
        <f>IFERROR((M149/Q149-1),"")</f>
        <v>0.36435253569670101</v>
      </c>
    </row>
    <row r="150" spans="1:18" ht="16.5" x14ac:dyDescent="0.3">
      <c r="A150" s="220" t="s">
        <v>73</v>
      </c>
      <c r="B150" s="219" t="s">
        <v>158</v>
      </c>
      <c r="C150" s="218">
        <v>0</v>
      </c>
      <c r="D150" s="217">
        <v>0</v>
      </c>
      <c r="E150" s="217">
        <v>0</v>
      </c>
      <c r="F150" s="216">
        <f>E150/$E$7</f>
        <v>0</v>
      </c>
      <c r="G150" s="218">
        <v>4.4999999999999998E-2</v>
      </c>
      <c r="H150" s="217">
        <v>0</v>
      </c>
      <c r="I150" s="217">
        <v>4.4999999999999998E-2</v>
      </c>
      <c r="J150" s="216">
        <f>IFERROR((E150/I150-1),"")</f>
        <v>-1</v>
      </c>
      <c r="K150" s="218">
        <v>0.97699999999999998</v>
      </c>
      <c r="L150" s="217">
        <v>1.792</v>
      </c>
      <c r="M150" s="217">
        <v>2.7690000000000001</v>
      </c>
      <c r="N150" s="216">
        <f>M150/$M$7</f>
        <v>3.3107134905130334E-6</v>
      </c>
      <c r="O150" s="217">
        <v>1.1040000000000001</v>
      </c>
      <c r="P150" s="217">
        <v>1.08</v>
      </c>
      <c r="Q150" s="217">
        <v>2.1840000000000002</v>
      </c>
      <c r="R150" s="216">
        <f>IFERROR((M150/Q150-1),"")</f>
        <v>0.26785714285714279</v>
      </c>
    </row>
    <row r="151" spans="1:18" ht="16.5" x14ac:dyDescent="0.3">
      <c r="A151" s="220" t="s">
        <v>420</v>
      </c>
      <c r="B151" s="219" t="s">
        <v>194</v>
      </c>
      <c r="C151" s="218">
        <v>0</v>
      </c>
      <c r="D151" s="217">
        <v>0</v>
      </c>
      <c r="E151" s="217">
        <v>0</v>
      </c>
      <c r="F151" s="216">
        <f>E151/$E$7</f>
        <v>0</v>
      </c>
      <c r="G151" s="218">
        <v>0</v>
      </c>
      <c r="H151" s="217">
        <v>0</v>
      </c>
      <c r="I151" s="217">
        <v>0</v>
      </c>
      <c r="J151" s="216" t="str">
        <f>IFERROR((E151/I151-1),"")</f>
        <v/>
      </c>
      <c r="K151" s="218">
        <v>1.2390000000000001</v>
      </c>
      <c r="L151" s="217">
        <v>1.524</v>
      </c>
      <c r="M151" s="217">
        <v>2.7629999999999999</v>
      </c>
      <c r="N151" s="216">
        <f>M151/$M$7</f>
        <v>3.303539680132723E-6</v>
      </c>
      <c r="O151" s="217">
        <v>0.82899999999999996</v>
      </c>
      <c r="P151" s="217">
        <v>1.127</v>
      </c>
      <c r="Q151" s="217">
        <v>1.956</v>
      </c>
      <c r="R151" s="216">
        <f>IFERROR((M151/Q151-1),"")</f>
        <v>0.41257668711656437</v>
      </c>
    </row>
    <row r="152" spans="1:18" ht="16.5" x14ac:dyDescent="0.3">
      <c r="A152" s="220" t="s">
        <v>469</v>
      </c>
      <c r="B152" s="219" t="s">
        <v>214</v>
      </c>
      <c r="C152" s="218">
        <v>0.08</v>
      </c>
      <c r="D152" s="217">
        <v>0.2</v>
      </c>
      <c r="E152" s="217">
        <v>0.28000000000000003</v>
      </c>
      <c r="F152" s="216">
        <f>E152/$E$7</f>
        <v>3.2034307806428404E-6</v>
      </c>
      <c r="G152" s="218">
        <v>5.3999999999999999E-2</v>
      </c>
      <c r="H152" s="217">
        <v>2.831</v>
      </c>
      <c r="I152" s="217">
        <v>2.8849999999999998</v>
      </c>
      <c r="J152" s="216">
        <f>IFERROR((E152/I152-1),"")</f>
        <v>-0.90294627383015591</v>
      </c>
      <c r="K152" s="218">
        <v>0.56799999999999995</v>
      </c>
      <c r="L152" s="217">
        <v>2.1880000000000002</v>
      </c>
      <c r="M152" s="217">
        <v>2.7560000000000002</v>
      </c>
      <c r="N152" s="216">
        <f>M152/$M$7</f>
        <v>3.2951702346890287E-6</v>
      </c>
      <c r="O152" s="217">
        <v>0.77300000000000002</v>
      </c>
      <c r="P152" s="217">
        <v>5.2350000000000003</v>
      </c>
      <c r="Q152" s="217">
        <v>6.008</v>
      </c>
      <c r="R152" s="216">
        <f>IFERROR((M152/Q152-1),"")</f>
        <v>-0.54127829560585883</v>
      </c>
    </row>
    <row r="153" spans="1:18" ht="16.5" x14ac:dyDescent="0.3">
      <c r="A153" s="220" t="s">
        <v>206</v>
      </c>
      <c r="B153" s="219" t="s">
        <v>206</v>
      </c>
      <c r="C153" s="218">
        <v>0.05</v>
      </c>
      <c r="D153" s="217">
        <v>0.05</v>
      </c>
      <c r="E153" s="217">
        <v>0.1</v>
      </c>
      <c r="F153" s="216">
        <f>E153/$E$7</f>
        <v>1.1440824216581574E-6</v>
      </c>
      <c r="G153" s="218">
        <v>0.16</v>
      </c>
      <c r="H153" s="217">
        <v>0.27300000000000002</v>
      </c>
      <c r="I153" s="217">
        <v>0.43300000000000005</v>
      </c>
      <c r="J153" s="216">
        <f>IFERROR((E153/I153-1),"")</f>
        <v>-0.76905311778290997</v>
      </c>
      <c r="K153" s="218">
        <v>1.143</v>
      </c>
      <c r="L153" s="217">
        <v>1.605</v>
      </c>
      <c r="M153" s="217">
        <v>2.7480000000000002</v>
      </c>
      <c r="N153" s="216">
        <f>M153/$M$7</f>
        <v>3.2856051541819488E-6</v>
      </c>
      <c r="O153" s="217">
        <v>1.903</v>
      </c>
      <c r="P153" s="217">
        <v>3.69</v>
      </c>
      <c r="Q153" s="217">
        <v>5.593</v>
      </c>
      <c r="R153" s="216">
        <f>IFERROR((M153/Q153-1),"")</f>
        <v>-0.50867155372787409</v>
      </c>
    </row>
    <row r="154" spans="1:18" ht="16.5" x14ac:dyDescent="0.3">
      <c r="A154" s="220" t="s">
        <v>73</v>
      </c>
      <c r="B154" s="219" t="s">
        <v>141</v>
      </c>
      <c r="C154" s="218">
        <v>0</v>
      </c>
      <c r="D154" s="217">
        <v>0</v>
      </c>
      <c r="E154" s="217">
        <v>0</v>
      </c>
      <c r="F154" s="216">
        <f>E154/$E$7</f>
        <v>0</v>
      </c>
      <c r="G154" s="218">
        <v>0.1</v>
      </c>
      <c r="H154" s="217">
        <v>0.309</v>
      </c>
      <c r="I154" s="217">
        <v>0.40900000000000003</v>
      </c>
      <c r="J154" s="216">
        <f>IFERROR((E154/I154-1),"")</f>
        <v>-1</v>
      </c>
      <c r="K154" s="218">
        <v>0.59</v>
      </c>
      <c r="L154" s="217">
        <v>2.157</v>
      </c>
      <c r="M154" s="217">
        <v>2.7469999999999999</v>
      </c>
      <c r="N154" s="216">
        <f>M154/$M$7</f>
        <v>3.2844095191185632E-6</v>
      </c>
      <c r="O154" s="217">
        <v>0.47199999999999998</v>
      </c>
      <c r="P154" s="217">
        <v>1.2090000000000001</v>
      </c>
      <c r="Q154" s="217">
        <v>1.681</v>
      </c>
      <c r="R154" s="216">
        <f>IFERROR((M154/Q154-1),"")</f>
        <v>0.63414634146341453</v>
      </c>
    </row>
    <row r="155" spans="1:18" ht="16.5" x14ac:dyDescent="0.3">
      <c r="A155" s="220" t="s">
        <v>116</v>
      </c>
      <c r="B155" s="219" t="s">
        <v>116</v>
      </c>
      <c r="C155" s="218">
        <v>0.13400000000000001</v>
      </c>
      <c r="D155" s="217">
        <v>0.24299999999999999</v>
      </c>
      <c r="E155" s="217">
        <v>0.377</v>
      </c>
      <c r="F155" s="216">
        <f>E155/$E$7</f>
        <v>4.3131907296512525E-6</v>
      </c>
      <c r="G155" s="218">
        <v>8.3000000000000004E-2</v>
      </c>
      <c r="H155" s="217">
        <v>0.08</v>
      </c>
      <c r="I155" s="217">
        <v>0.16300000000000001</v>
      </c>
      <c r="J155" s="216">
        <f>IFERROR((E155/I155-1),"")</f>
        <v>1.3128834355828221</v>
      </c>
      <c r="K155" s="218">
        <v>0.90500000000000003</v>
      </c>
      <c r="L155" s="217">
        <v>1.8380000000000001</v>
      </c>
      <c r="M155" s="217">
        <v>2.7430000000000003</v>
      </c>
      <c r="N155" s="216">
        <f>M155/$M$7</f>
        <v>3.2796269788650237E-6</v>
      </c>
      <c r="O155" s="217">
        <v>0.82899999999999996</v>
      </c>
      <c r="P155" s="217">
        <v>0.81899999999999995</v>
      </c>
      <c r="Q155" s="217">
        <v>1.6479999999999999</v>
      </c>
      <c r="R155" s="216">
        <f>IFERROR((M155/Q155-1),"")</f>
        <v>0.66444174757281593</v>
      </c>
    </row>
    <row r="156" spans="1:18" ht="16.5" x14ac:dyDescent="0.3">
      <c r="A156" s="220" t="s">
        <v>161</v>
      </c>
      <c r="B156" s="219" t="s">
        <v>161</v>
      </c>
      <c r="C156" s="218">
        <v>0.44</v>
      </c>
      <c r="D156" s="217">
        <v>0.4</v>
      </c>
      <c r="E156" s="217">
        <v>0.84000000000000008</v>
      </c>
      <c r="F156" s="216">
        <f>E156/$E$7</f>
        <v>9.6102923419285219E-6</v>
      </c>
      <c r="G156" s="218">
        <v>0.15</v>
      </c>
      <c r="H156" s="217">
        <v>0</v>
      </c>
      <c r="I156" s="217">
        <v>0.15</v>
      </c>
      <c r="J156" s="216">
        <f>IFERROR((E156/I156-1),"")</f>
        <v>4.6000000000000005</v>
      </c>
      <c r="K156" s="218">
        <v>1.34</v>
      </c>
      <c r="L156" s="217">
        <v>1.35</v>
      </c>
      <c r="M156" s="217">
        <v>2.6900000000000004</v>
      </c>
      <c r="N156" s="216">
        <f>M156/$M$7</f>
        <v>3.2162583205056194E-6</v>
      </c>
      <c r="O156" s="217">
        <v>0.51200000000000001</v>
      </c>
      <c r="P156" s="217">
        <v>0.42199999999999999</v>
      </c>
      <c r="Q156" s="217">
        <v>0.93399999999999994</v>
      </c>
      <c r="R156" s="216">
        <f>IFERROR((M156/Q156-1),"")</f>
        <v>1.8800856531049255</v>
      </c>
    </row>
    <row r="157" spans="1:18" ht="16.5" x14ac:dyDescent="0.3">
      <c r="A157" s="220" t="s">
        <v>398</v>
      </c>
      <c r="B157" s="219" t="s">
        <v>136</v>
      </c>
      <c r="C157" s="218">
        <v>5.2999999999999999E-2</v>
      </c>
      <c r="D157" s="217">
        <v>0.18</v>
      </c>
      <c r="E157" s="217">
        <v>0.23299999999999998</v>
      </c>
      <c r="F157" s="216">
        <f>E157/$E$7</f>
        <v>2.6657120424635062E-6</v>
      </c>
      <c r="G157" s="218">
        <v>0</v>
      </c>
      <c r="H157" s="217">
        <v>5.7000000000000002E-2</v>
      </c>
      <c r="I157" s="217">
        <v>5.7000000000000002E-2</v>
      </c>
      <c r="J157" s="216">
        <f>IFERROR((E157/I157-1),"")</f>
        <v>3.0877192982456139</v>
      </c>
      <c r="K157" s="218">
        <v>1.075</v>
      </c>
      <c r="L157" s="217">
        <v>1.615</v>
      </c>
      <c r="M157" s="217">
        <v>2.69</v>
      </c>
      <c r="N157" s="216">
        <f>M157/$M$7</f>
        <v>3.216258320505619E-6</v>
      </c>
      <c r="O157" s="217">
        <v>1.5620000000000001</v>
      </c>
      <c r="P157" s="217">
        <v>1.839</v>
      </c>
      <c r="Q157" s="217">
        <v>3.4009999999999998</v>
      </c>
      <c r="R157" s="216">
        <f>IFERROR((M157/Q157-1),"")</f>
        <v>-0.20905615995295501</v>
      </c>
    </row>
    <row r="158" spans="1:18" ht="16.5" x14ac:dyDescent="0.3">
      <c r="A158" s="220" t="s">
        <v>474</v>
      </c>
      <c r="B158" s="219" t="s">
        <v>132</v>
      </c>
      <c r="C158" s="218">
        <v>0</v>
      </c>
      <c r="D158" s="217">
        <v>0</v>
      </c>
      <c r="E158" s="217">
        <v>0</v>
      </c>
      <c r="F158" s="216">
        <f>E158/$E$7</f>
        <v>0</v>
      </c>
      <c r="G158" s="218">
        <v>0</v>
      </c>
      <c r="H158" s="217">
        <v>0</v>
      </c>
      <c r="I158" s="217">
        <v>0</v>
      </c>
      <c r="J158" s="216" t="str">
        <f>IFERROR((E158/I158-1),"")</f>
        <v/>
      </c>
      <c r="K158" s="218">
        <v>0.92600000000000005</v>
      </c>
      <c r="L158" s="217">
        <v>1.758</v>
      </c>
      <c r="M158" s="217">
        <v>2.6840000000000002</v>
      </c>
      <c r="N158" s="216">
        <f>M158/$M$7</f>
        <v>3.2090845101253095E-6</v>
      </c>
      <c r="O158" s="217">
        <v>0.73499999999999999</v>
      </c>
      <c r="P158" s="217">
        <v>5.1440000000000001</v>
      </c>
      <c r="Q158" s="217">
        <v>5.8790000000000004</v>
      </c>
      <c r="R158" s="216">
        <f>IFERROR((M158/Q158-1),"")</f>
        <v>-0.54345977207008</v>
      </c>
    </row>
    <row r="159" spans="1:18" ht="16.5" x14ac:dyDescent="0.3">
      <c r="A159" s="220" t="s">
        <v>226</v>
      </c>
      <c r="B159" s="219" t="s">
        <v>241</v>
      </c>
      <c r="C159" s="218">
        <v>0.08</v>
      </c>
      <c r="D159" s="217">
        <v>0.05</v>
      </c>
      <c r="E159" s="217">
        <v>0.13</v>
      </c>
      <c r="F159" s="216">
        <f>E159/$E$7</f>
        <v>1.4873071481556044E-6</v>
      </c>
      <c r="G159" s="218">
        <v>0.40500000000000003</v>
      </c>
      <c r="H159" s="217">
        <v>0.46</v>
      </c>
      <c r="I159" s="217">
        <v>0.86499999999999999</v>
      </c>
      <c r="J159" s="216">
        <f>IFERROR((E159/I159-1),"")</f>
        <v>-0.8497109826589595</v>
      </c>
      <c r="K159" s="218">
        <v>1.319</v>
      </c>
      <c r="L159" s="217">
        <v>1.333</v>
      </c>
      <c r="M159" s="217">
        <v>2.6520000000000001</v>
      </c>
      <c r="N159" s="216">
        <f>M159/$M$7</f>
        <v>3.1708241880969898E-6</v>
      </c>
      <c r="O159" s="217">
        <v>0.85</v>
      </c>
      <c r="P159" s="217">
        <v>1.345</v>
      </c>
      <c r="Q159" s="217">
        <v>2.1949999999999998</v>
      </c>
      <c r="R159" s="216">
        <f>IFERROR((M159/Q159-1),"")</f>
        <v>0.20820045558086586</v>
      </c>
    </row>
    <row r="160" spans="1:18" ht="16.5" x14ac:dyDescent="0.3">
      <c r="A160" s="220" t="s">
        <v>73</v>
      </c>
      <c r="B160" s="219" t="s">
        <v>213</v>
      </c>
      <c r="C160" s="218">
        <v>0</v>
      </c>
      <c r="D160" s="217">
        <v>0</v>
      </c>
      <c r="E160" s="217">
        <v>0</v>
      </c>
      <c r="F160" s="216">
        <f>E160/$E$7</f>
        <v>0</v>
      </c>
      <c r="G160" s="218">
        <v>0.2</v>
      </c>
      <c r="H160" s="217">
        <v>0</v>
      </c>
      <c r="I160" s="217">
        <v>0.2</v>
      </c>
      <c r="J160" s="216">
        <f>IFERROR((E160/I160-1),"")</f>
        <v>-1</v>
      </c>
      <c r="K160" s="218">
        <v>1.3140000000000001</v>
      </c>
      <c r="L160" s="217">
        <v>1.262</v>
      </c>
      <c r="M160" s="217">
        <v>2.5760000000000001</v>
      </c>
      <c r="N160" s="216">
        <f>M160/$M$7</f>
        <v>3.0799559232797306E-6</v>
      </c>
      <c r="O160" s="217">
        <v>1.587</v>
      </c>
      <c r="P160" s="217">
        <v>3.5609999999999999</v>
      </c>
      <c r="Q160" s="217">
        <v>5.1479999999999997</v>
      </c>
      <c r="R160" s="216">
        <f>IFERROR((M160/Q160-1),"")</f>
        <v>-0.49961149961149953</v>
      </c>
    </row>
    <row r="161" spans="1:18" ht="16.5" x14ac:dyDescent="0.3">
      <c r="A161" s="220" t="s">
        <v>467</v>
      </c>
      <c r="B161" s="219" t="s">
        <v>165</v>
      </c>
      <c r="C161" s="218">
        <v>0.06</v>
      </c>
      <c r="D161" s="217">
        <v>0.3</v>
      </c>
      <c r="E161" s="217">
        <v>0.36</v>
      </c>
      <c r="F161" s="216">
        <f>E161/$E$7</f>
        <v>4.1186967179693656E-6</v>
      </c>
      <c r="G161" s="218">
        <v>0</v>
      </c>
      <c r="H161" s="217">
        <v>0.3</v>
      </c>
      <c r="I161" s="217">
        <v>0.3</v>
      </c>
      <c r="J161" s="216">
        <f>IFERROR((E161/I161-1),"")</f>
        <v>0.19999999999999996</v>
      </c>
      <c r="K161" s="218">
        <v>0.48</v>
      </c>
      <c r="L161" s="217">
        <v>2.0499999999999998</v>
      </c>
      <c r="M161" s="217">
        <v>2.5299999999999998</v>
      </c>
      <c r="N161" s="216">
        <f>M161/$M$7</f>
        <v>3.0249567103640206E-6</v>
      </c>
      <c r="O161" s="217">
        <v>0.21</v>
      </c>
      <c r="P161" s="217">
        <v>1.9</v>
      </c>
      <c r="Q161" s="217">
        <v>2.11</v>
      </c>
      <c r="R161" s="216">
        <f>IFERROR((M161/Q161-1),"")</f>
        <v>0.19905213270142186</v>
      </c>
    </row>
    <row r="162" spans="1:18" ht="16.5" x14ac:dyDescent="0.3">
      <c r="A162" s="220" t="s">
        <v>151</v>
      </c>
      <c r="B162" s="219" t="s">
        <v>128</v>
      </c>
      <c r="C162" s="218">
        <v>0.05</v>
      </c>
      <c r="D162" s="217">
        <v>0.18</v>
      </c>
      <c r="E162" s="217">
        <v>0.22999999999999998</v>
      </c>
      <c r="F162" s="216">
        <f>E162/$E$7</f>
        <v>2.6313895698137616E-6</v>
      </c>
      <c r="G162" s="218">
        <v>0.23</v>
      </c>
      <c r="H162" s="217">
        <v>0.3</v>
      </c>
      <c r="I162" s="217">
        <v>0.53</v>
      </c>
      <c r="J162" s="216">
        <f>IFERROR((E162/I162-1),"")</f>
        <v>-0.5660377358490567</v>
      </c>
      <c r="K162" s="218">
        <v>0.76</v>
      </c>
      <c r="L162" s="217">
        <v>1.66</v>
      </c>
      <c r="M162" s="217">
        <v>2.42</v>
      </c>
      <c r="N162" s="216">
        <f>M162/$M$7</f>
        <v>2.8934368533916721E-6</v>
      </c>
      <c r="O162" s="217">
        <v>0.66200000000000003</v>
      </c>
      <c r="P162" s="217">
        <v>0.89200000000000002</v>
      </c>
      <c r="Q162" s="217">
        <v>1.554</v>
      </c>
      <c r="R162" s="216">
        <f>IFERROR((M162/Q162-1),"")</f>
        <v>0.55727155727155719</v>
      </c>
    </row>
    <row r="163" spans="1:18" ht="16.5" x14ac:dyDescent="0.3">
      <c r="A163" s="220" t="s">
        <v>447</v>
      </c>
      <c r="B163" s="219" t="s">
        <v>203</v>
      </c>
      <c r="C163" s="218">
        <v>0.03</v>
      </c>
      <c r="D163" s="217">
        <v>0</v>
      </c>
      <c r="E163" s="217">
        <v>0.03</v>
      </c>
      <c r="F163" s="216">
        <f>E163/$E$7</f>
        <v>3.4322472649744717E-7</v>
      </c>
      <c r="G163" s="218">
        <v>0</v>
      </c>
      <c r="H163" s="217">
        <v>0</v>
      </c>
      <c r="I163" s="217">
        <v>0</v>
      </c>
      <c r="J163" s="216" t="str">
        <f>IFERROR((E163/I163-1),"")</f>
        <v/>
      </c>
      <c r="K163" s="218">
        <v>1.3979999999999999</v>
      </c>
      <c r="L163" s="217">
        <v>0.995</v>
      </c>
      <c r="M163" s="217">
        <v>2.3929999999999998</v>
      </c>
      <c r="N163" s="216">
        <f>M163/$M$7</f>
        <v>2.8611547066802772E-6</v>
      </c>
      <c r="O163" s="217">
        <v>1.069</v>
      </c>
      <c r="P163" s="217">
        <v>1.1060000000000001</v>
      </c>
      <c r="Q163" s="217">
        <v>2.1749999999999998</v>
      </c>
      <c r="R163" s="216">
        <f>IFERROR((M163/Q163-1),"")</f>
        <v>0.10022988505747121</v>
      </c>
    </row>
    <row r="164" spans="1:18" ht="16.5" x14ac:dyDescent="0.3">
      <c r="A164" s="220" t="s">
        <v>73</v>
      </c>
      <c r="B164" s="219" t="s">
        <v>163</v>
      </c>
      <c r="C164" s="218">
        <v>5.1999999999999998E-2</v>
      </c>
      <c r="D164" s="217">
        <v>4.4999999999999998E-2</v>
      </c>
      <c r="E164" s="217">
        <v>9.7000000000000003E-2</v>
      </c>
      <c r="F164" s="216">
        <f>E164/$E$7</f>
        <v>1.1097599490084126E-6</v>
      </c>
      <c r="G164" s="218">
        <v>0.06</v>
      </c>
      <c r="H164" s="217">
        <v>0.44</v>
      </c>
      <c r="I164" s="217">
        <v>0.5</v>
      </c>
      <c r="J164" s="216">
        <f>IFERROR((E164/I164-1),"")</f>
        <v>-0.80600000000000005</v>
      </c>
      <c r="K164" s="218">
        <v>0.59899999999999998</v>
      </c>
      <c r="L164" s="217">
        <v>1.7829999999999999</v>
      </c>
      <c r="M164" s="217">
        <v>2.3819999999999997</v>
      </c>
      <c r="N164" s="216">
        <f>M164/$M$7</f>
        <v>2.8480027209830421E-6</v>
      </c>
      <c r="O164" s="217">
        <v>0.42299999999999999</v>
      </c>
      <c r="P164" s="217">
        <v>3.0249999999999999</v>
      </c>
      <c r="Q164" s="217">
        <v>3.448</v>
      </c>
      <c r="R164" s="216">
        <f>IFERROR((M164/Q164-1),"")</f>
        <v>-0.30916473317865434</v>
      </c>
    </row>
    <row r="165" spans="1:18" ht="16.5" x14ac:dyDescent="0.3">
      <c r="A165" s="220" t="s">
        <v>483</v>
      </c>
      <c r="B165" s="219" t="s">
        <v>169</v>
      </c>
      <c r="C165" s="218">
        <v>0.06</v>
      </c>
      <c r="D165" s="217">
        <v>0</v>
      </c>
      <c r="E165" s="217">
        <v>0.06</v>
      </c>
      <c r="F165" s="216">
        <f>E165/$E$7</f>
        <v>6.8644945299489433E-7</v>
      </c>
      <c r="G165" s="218">
        <v>0.15</v>
      </c>
      <c r="H165" s="217">
        <v>0.1</v>
      </c>
      <c r="I165" s="217">
        <v>0.25</v>
      </c>
      <c r="J165" s="216">
        <f>IFERROR((E165/I165-1),"")</f>
        <v>-0.76</v>
      </c>
      <c r="K165" s="218">
        <v>0.66</v>
      </c>
      <c r="L165" s="217">
        <v>1.56</v>
      </c>
      <c r="M165" s="217">
        <v>2.2200000000000002</v>
      </c>
      <c r="N165" s="216">
        <f>M165/$M$7</f>
        <v>2.6543098407146746E-6</v>
      </c>
      <c r="O165" s="217">
        <v>2.137</v>
      </c>
      <c r="P165" s="217">
        <v>1.3</v>
      </c>
      <c r="Q165" s="217">
        <v>3.4370000000000003</v>
      </c>
      <c r="R165" s="216">
        <f>IFERROR((M165/Q165-1),"")</f>
        <v>-0.35408786732615649</v>
      </c>
    </row>
    <row r="166" spans="1:18" ht="16.5" x14ac:dyDescent="0.3">
      <c r="A166" s="220" t="s">
        <v>73</v>
      </c>
      <c r="B166" s="219" t="s">
        <v>133</v>
      </c>
      <c r="C166" s="218">
        <v>0.1</v>
      </c>
      <c r="D166" s="217">
        <v>0</v>
      </c>
      <c r="E166" s="217">
        <v>0.1</v>
      </c>
      <c r="F166" s="216">
        <f>E166/$E$7</f>
        <v>1.1440824216581574E-6</v>
      </c>
      <c r="G166" s="218">
        <v>0</v>
      </c>
      <c r="H166" s="217">
        <v>0.25</v>
      </c>
      <c r="I166" s="217">
        <v>0.25</v>
      </c>
      <c r="J166" s="216">
        <f>IFERROR((E166/I166-1),"")</f>
        <v>-0.6</v>
      </c>
      <c r="K166" s="218">
        <v>0.83299999999999996</v>
      </c>
      <c r="L166" s="217">
        <v>1.383</v>
      </c>
      <c r="M166" s="217">
        <v>2.2160000000000002</v>
      </c>
      <c r="N166" s="216">
        <f>M166/$M$7</f>
        <v>2.6495273004611346E-6</v>
      </c>
      <c r="O166" s="217">
        <v>1.143</v>
      </c>
      <c r="P166" s="217">
        <v>2.5089999999999999</v>
      </c>
      <c r="Q166" s="217">
        <v>3.6520000000000001</v>
      </c>
      <c r="R166" s="216">
        <f>IFERROR((M166/Q166-1),"")</f>
        <v>-0.39320920043811602</v>
      </c>
    </row>
    <row r="167" spans="1:18" ht="16.5" x14ac:dyDescent="0.3">
      <c r="A167" s="220" t="s">
        <v>134</v>
      </c>
      <c r="B167" s="219" t="s">
        <v>148</v>
      </c>
      <c r="C167" s="218">
        <v>1.2E-2</v>
      </c>
      <c r="D167" s="217">
        <v>0.14699999999999999</v>
      </c>
      <c r="E167" s="217">
        <v>0.159</v>
      </c>
      <c r="F167" s="216">
        <f>E167/$E$7</f>
        <v>1.81909105043647E-6</v>
      </c>
      <c r="G167" s="218">
        <v>3.5999999999999997E-2</v>
      </c>
      <c r="H167" s="217">
        <v>3.5999999999999997E-2</v>
      </c>
      <c r="I167" s="217">
        <v>7.1999999999999995E-2</v>
      </c>
      <c r="J167" s="216">
        <f>IFERROR((E167/I167-1),"")</f>
        <v>1.2083333333333335</v>
      </c>
      <c r="K167" s="218">
        <v>1.0649999999999999</v>
      </c>
      <c r="L167" s="217">
        <v>1.1259999999999999</v>
      </c>
      <c r="M167" s="217">
        <v>2.1909999999999998</v>
      </c>
      <c r="N167" s="216">
        <f>M167/$M$7</f>
        <v>2.6196364238765097E-6</v>
      </c>
      <c r="O167" s="217">
        <v>0.246</v>
      </c>
      <c r="P167" s="217">
        <v>0.41599999999999998</v>
      </c>
      <c r="Q167" s="217">
        <v>0.66199999999999992</v>
      </c>
      <c r="R167" s="216">
        <f>IFERROR((M167/Q167-1),"")</f>
        <v>2.3096676737160124</v>
      </c>
    </row>
    <row r="168" spans="1:18" ht="16.5" x14ac:dyDescent="0.3">
      <c r="A168" s="220" t="s">
        <v>151</v>
      </c>
      <c r="B168" s="219" t="s">
        <v>253</v>
      </c>
      <c r="C168" s="218">
        <v>0.25600000000000001</v>
      </c>
      <c r="D168" s="217">
        <v>0.11</v>
      </c>
      <c r="E168" s="217">
        <v>0.36599999999999999</v>
      </c>
      <c r="F168" s="216">
        <f>E168/$E$7</f>
        <v>4.1873416632688556E-6</v>
      </c>
      <c r="G168" s="218">
        <v>0.02</v>
      </c>
      <c r="H168" s="217">
        <v>0.02</v>
      </c>
      <c r="I168" s="217">
        <v>0.04</v>
      </c>
      <c r="J168" s="216">
        <f>IFERROR((E168/I168-1),"")</f>
        <v>8.15</v>
      </c>
      <c r="K168" s="218">
        <v>1.1639999999999999</v>
      </c>
      <c r="L168" s="217">
        <v>0.9</v>
      </c>
      <c r="M168" s="217">
        <v>2.0640000000000001</v>
      </c>
      <c r="N168" s="216">
        <f>M168/$M$7</f>
        <v>2.4677907708266162E-6</v>
      </c>
      <c r="O168" s="217">
        <v>1.119</v>
      </c>
      <c r="P168" s="217">
        <v>1.29</v>
      </c>
      <c r="Q168" s="217">
        <v>2.4089999999999998</v>
      </c>
      <c r="R168" s="216">
        <f>IFERROR((M168/Q168-1),"")</f>
        <v>-0.14321295143212942</v>
      </c>
    </row>
    <row r="169" spans="1:18" ht="16.5" x14ac:dyDescent="0.3">
      <c r="A169" s="220" t="s">
        <v>448</v>
      </c>
      <c r="B169" s="219" t="s">
        <v>153</v>
      </c>
      <c r="C169" s="218">
        <v>0.105</v>
      </c>
      <c r="D169" s="217">
        <v>0.17199999999999999</v>
      </c>
      <c r="E169" s="217">
        <v>0.27699999999999997</v>
      </c>
      <c r="F169" s="216">
        <f>E169/$E$7</f>
        <v>3.1691083079930953E-6</v>
      </c>
      <c r="G169" s="218">
        <v>9.0999999999999998E-2</v>
      </c>
      <c r="H169" s="217">
        <v>0.104</v>
      </c>
      <c r="I169" s="217">
        <v>0.19500000000000001</v>
      </c>
      <c r="J169" s="216">
        <f>IFERROR((E169/I169-1),"")</f>
        <v>0.42051282051282035</v>
      </c>
      <c r="K169" s="218">
        <v>0.879</v>
      </c>
      <c r="L169" s="217">
        <v>1.0189999999999999</v>
      </c>
      <c r="M169" s="217">
        <v>1.8979999999999999</v>
      </c>
      <c r="N169" s="216">
        <f>M169/$M$7</f>
        <v>2.2693153503047078E-6</v>
      </c>
      <c r="O169" s="217">
        <v>0.35</v>
      </c>
      <c r="P169" s="217">
        <v>0.44600000000000001</v>
      </c>
      <c r="Q169" s="217">
        <v>0.79600000000000004</v>
      </c>
      <c r="R169" s="216">
        <f>IFERROR((M169/Q169-1),"")</f>
        <v>1.3844221105527637</v>
      </c>
    </row>
    <row r="170" spans="1:18" ht="16.5" x14ac:dyDescent="0.3">
      <c r="A170" s="220" t="s">
        <v>73</v>
      </c>
      <c r="B170" s="219" t="s">
        <v>191</v>
      </c>
      <c r="C170" s="218">
        <v>8.1000000000000003E-2</v>
      </c>
      <c r="D170" s="217">
        <v>4.9000000000000002E-2</v>
      </c>
      <c r="E170" s="217">
        <v>0.13</v>
      </c>
      <c r="F170" s="216">
        <f>E170/$E$7</f>
        <v>1.4873071481556044E-6</v>
      </c>
      <c r="G170" s="218">
        <v>0</v>
      </c>
      <c r="H170" s="217">
        <v>0.185</v>
      </c>
      <c r="I170" s="217">
        <v>0.185</v>
      </c>
      <c r="J170" s="216">
        <f>IFERROR((E170/I170-1),"")</f>
        <v>-0.29729729729729726</v>
      </c>
      <c r="K170" s="218">
        <v>0.75700000000000001</v>
      </c>
      <c r="L170" s="217">
        <v>1.018</v>
      </c>
      <c r="M170" s="217">
        <v>1.7749999999999999</v>
      </c>
      <c r="N170" s="216">
        <f>M170/$M$7</f>
        <v>2.1222522375083543E-6</v>
      </c>
      <c r="O170" s="217">
        <v>0.68100000000000005</v>
      </c>
      <c r="P170" s="217">
        <v>0.51600000000000001</v>
      </c>
      <c r="Q170" s="217">
        <v>1.1970000000000001</v>
      </c>
      <c r="R170" s="216">
        <f>IFERROR((M170/Q170-1),"")</f>
        <v>0.48287385129490379</v>
      </c>
    </row>
    <row r="171" spans="1:18" ht="16.5" x14ac:dyDescent="0.3">
      <c r="A171" s="220" t="s">
        <v>208</v>
      </c>
      <c r="B171" s="219" t="s">
        <v>208</v>
      </c>
      <c r="C171" s="218">
        <v>0.02</v>
      </c>
      <c r="D171" s="217">
        <v>6.0000000000000001E-3</v>
      </c>
      <c r="E171" s="217">
        <v>2.6000000000000002E-2</v>
      </c>
      <c r="F171" s="216">
        <f>E171/$E$7</f>
        <v>2.9746142963112093E-7</v>
      </c>
      <c r="G171" s="218">
        <v>4.3999999999999997E-2</v>
      </c>
      <c r="H171" s="217">
        <v>4.3999999999999997E-2</v>
      </c>
      <c r="I171" s="217">
        <v>8.7999999999999995E-2</v>
      </c>
      <c r="J171" s="216">
        <f>IFERROR((E171/I171-1),"")</f>
        <v>-0.70454545454545447</v>
      </c>
      <c r="K171" s="218">
        <v>0.76200000000000001</v>
      </c>
      <c r="L171" s="217">
        <v>1.0109999999999999</v>
      </c>
      <c r="M171" s="217">
        <v>1.7729999999999999</v>
      </c>
      <c r="N171" s="216">
        <f>M171/$M$7</f>
        <v>2.1198609673815843E-6</v>
      </c>
      <c r="O171" s="217">
        <v>0.54200000000000004</v>
      </c>
      <c r="P171" s="217">
        <v>0.48399999999999999</v>
      </c>
      <c r="Q171" s="217">
        <v>1.026</v>
      </c>
      <c r="R171" s="216">
        <f>IFERROR((M171/Q171-1),"")</f>
        <v>0.72807017543859631</v>
      </c>
    </row>
    <row r="172" spans="1:18" ht="16.5" x14ac:dyDescent="0.3">
      <c r="A172" s="220" t="s">
        <v>179</v>
      </c>
      <c r="B172" s="219" t="s">
        <v>139</v>
      </c>
      <c r="C172" s="218">
        <v>0.109</v>
      </c>
      <c r="D172" s="217">
        <v>0.23799999999999999</v>
      </c>
      <c r="E172" s="217">
        <v>0.34699999999999998</v>
      </c>
      <c r="F172" s="216">
        <f>E172/$E$7</f>
        <v>3.9699660031538056E-6</v>
      </c>
      <c r="G172" s="218">
        <v>0.04</v>
      </c>
      <c r="H172" s="217">
        <v>0.13800000000000001</v>
      </c>
      <c r="I172" s="217">
        <v>0.17800000000000002</v>
      </c>
      <c r="J172" s="216">
        <f>IFERROR((E172/I172-1),"")</f>
        <v>0.94943820224719055</v>
      </c>
      <c r="K172" s="218">
        <v>0.81499999999999995</v>
      </c>
      <c r="L172" s="217">
        <v>0.94099999999999995</v>
      </c>
      <c r="M172" s="217">
        <v>1.7559999999999998</v>
      </c>
      <c r="N172" s="216">
        <f>M172/$M$7</f>
        <v>2.0995351713040397E-6</v>
      </c>
      <c r="O172" s="217">
        <v>0.42099999999999999</v>
      </c>
      <c r="P172" s="217">
        <v>0.51900000000000002</v>
      </c>
      <c r="Q172" s="217">
        <v>0.94</v>
      </c>
      <c r="R172" s="216">
        <f>IFERROR((M172/Q172-1),"")</f>
        <v>0.86808510638297864</v>
      </c>
    </row>
    <row r="173" spans="1:18" ht="16.5" x14ac:dyDescent="0.3">
      <c r="A173" s="220" t="s">
        <v>73</v>
      </c>
      <c r="B173" s="219" t="s">
        <v>149</v>
      </c>
      <c r="C173" s="218">
        <v>0</v>
      </c>
      <c r="D173" s="217">
        <v>0</v>
      </c>
      <c r="E173" s="217">
        <v>0</v>
      </c>
      <c r="F173" s="216">
        <f>E173/$E$7</f>
        <v>0</v>
      </c>
      <c r="G173" s="218">
        <v>0.32500000000000001</v>
      </c>
      <c r="H173" s="217">
        <v>0.12</v>
      </c>
      <c r="I173" s="217">
        <v>0.44500000000000001</v>
      </c>
      <c r="J173" s="216">
        <f>IFERROR((E173/I173-1),"")</f>
        <v>-1</v>
      </c>
      <c r="K173" s="218">
        <v>0.621</v>
      </c>
      <c r="L173" s="217">
        <v>1.119</v>
      </c>
      <c r="M173" s="217">
        <v>1.74</v>
      </c>
      <c r="N173" s="216">
        <f>M173/$M$7</f>
        <v>2.0804050102898799E-6</v>
      </c>
      <c r="O173" s="217">
        <v>0.77</v>
      </c>
      <c r="P173" s="217">
        <v>1.9410000000000001</v>
      </c>
      <c r="Q173" s="217">
        <v>2.7110000000000003</v>
      </c>
      <c r="R173" s="216">
        <f>IFERROR((M173/Q173-1),"")</f>
        <v>-0.35817041682036155</v>
      </c>
    </row>
    <row r="174" spans="1:18" ht="16.5" x14ac:dyDescent="0.3">
      <c r="A174" s="220" t="s">
        <v>73</v>
      </c>
      <c r="B174" s="219" t="s">
        <v>143</v>
      </c>
      <c r="C174" s="218">
        <v>0</v>
      </c>
      <c r="D174" s="217">
        <v>0</v>
      </c>
      <c r="E174" s="217">
        <v>0</v>
      </c>
      <c r="F174" s="216">
        <f>E174/$E$7</f>
        <v>0</v>
      </c>
      <c r="G174" s="218">
        <v>0</v>
      </c>
      <c r="H174" s="217">
        <v>0</v>
      </c>
      <c r="I174" s="217">
        <v>0</v>
      </c>
      <c r="J174" s="216" t="str">
        <f>IFERROR((E174/I174-1),"")</f>
        <v/>
      </c>
      <c r="K174" s="218">
        <v>0.58099999999999996</v>
      </c>
      <c r="L174" s="217">
        <v>1.022</v>
      </c>
      <c r="M174" s="217">
        <v>1.603</v>
      </c>
      <c r="N174" s="216">
        <f>M174/$M$7</f>
        <v>1.9166030066061365E-6</v>
      </c>
      <c r="O174" s="217">
        <v>1.6859999999999999</v>
      </c>
      <c r="P174" s="217">
        <v>0.92300000000000004</v>
      </c>
      <c r="Q174" s="217">
        <v>2.609</v>
      </c>
      <c r="R174" s="216">
        <f>IFERROR((M174/Q174-1),"")</f>
        <v>-0.38558834802606368</v>
      </c>
    </row>
    <row r="175" spans="1:18" ht="16.5" x14ac:dyDescent="0.3">
      <c r="A175" s="220" t="s">
        <v>73</v>
      </c>
      <c r="B175" s="219" t="s">
        <v>205</v>
      </c>
      <c r="C175" s="218">
        <v>5.5E-2</v>
      </c>
      <c r="D175" s="217">
        <v>4.3999999999999997E-2</v>
      </c>
      <c r="E175" s="217">
        <v>9.9000000000000005E-2</v>
      </c>
      <c r="F175" s="216">
        <f>E175/$E$7</f>
        <v>1.1326415974415756E-6</v>
      </c>
      <c r="G175" s="218">
        <v>0</v>
      </c>
      <c r="H175" s="217">
        <v>0</v>
      </c>
      <c r="I175" s="217">
        <v>0</v>
      </c>
      <c r="J175" s="216" t="str">
        <f>IFERROR((E175/I175-1),"")</f>
        <v/>
      </c>
      <c r="K175" s="218">
        <v>0.78</v>
      </c>
      <c r="L175" s="217">
        <v>0.79600000000000004</v>
      </c>
      <c r="M175" s="217">
        <v>1.5760000000000001</v>
      </c>
      <c r="N175" s="216">
        <f>M175/$M$7</f>
        <v>1.8843208598947419E-6</v>
      </c>
      <c r="O175" s="217">
        <v>0.68700000000000006</v>
      </c>
      <c r="P175" s="217">
        <v>4.048</v>
      </c>
      <c r="Q175" s="217">
        <v>4.7350000000000003</v>
      </c>
      <c r="R175" s="216">
        <f>IFERROR((M175/Q175-1),"")</f>
        <v>-0.66715945089757134</v>
      </c>
    </row>
    <row r="176" spans="1:18" ht="16.5" x14ac:dyDescent="0.3">
      <c r="A176" s="220" t="s">
        <v>394</v>
      </c>
      <c r="B176" s="219" t="s">
        <v>235</v>
      </c>
      <c r="C176" s="218">
        <v>7.8E-2</v>
      </c>
      <c r="D176" s="217">
        <v>9.2999999999999999E-2</v>
      </c>
      <c r="E176" s="217">
        <v>0.17099999999999999</v>
      </c>
      <c r="F176" s="216">
        <f>E176/$E$7</f>
        <v>1.9563809410354486E-6</v>
      </c>
      <c r="G176" s="218">
        <v>0</v>
      </c>
      <c r="H176" s="217">
        <v>0</v>
      </c>
      <c r="I176" s="217">
        <v>0</v>
      </c>
      <c r="J176" s="216" t="str">
        <f>IFERROR((E176/I176-1),"")</f>
        <v/>
      </c>
      <c r="K176" s="218">
        <v>0.49</v>
      </c>
      <c r="L176" s="217">
        <v>1.0629999999999999</v>
      </c>
      <c r="M176" s="217">
        <v>1.5529999999999999</v>
      </c>
      <c r="N176" s="216">
        <f>M176/$M$7</f>
        <v>1.856821253436887E-6</v>
      </c>
      <c r="O176" s="217">
        <v>0</v>
      </c>
      <c r="P176" s="217">
        <v>0.05</v>
      </c>
      <c r="Q176" s="217">
        <v>0.05</v>
      </c>
      <c r="R176" s="216">
        <f>IFERROR((M176/Q176-1),"")</f>
        <v>30.06</v>
      </c>
    </row>
    <row r="177" spans="1:18" ht="16.5" x14ac:dyDescent="0.3">
      <c r="A177" s="220" t="s">
        <v>197</v>
      </c>
      <c r="B177" s="219" t="s">
        <v>197</v>
      </c>
      <c r="C177" s="218">
        <v>5.1999999999999998E-2</v>
      </c>
      <c r="D177" s="217">
        <v>5.6000000000000001E-2</v>
      </c>
      <c r="E177" s="217">
        <v>0.108</v>
      </c>
      <c r="F177" s="216">
        <f>E177/$E$7</f>
        <v>1.2356090153908098E-6</v>
      </c>
      <c r="G177" s="218">
        <v>7.3999999999999996E-2</v>
      </c>
      <c r="H177" s="217">
        <v>0.14000000000000001</v>
      </c>
      <c r="I177" s="217">
        <v>0.21400000000000002</v>
      </c>
      <c r="J177" s="216">
        <f>IFERROR((E177/I177-1),"")</f>
        <v>-0.49532710280373837</v>
      </c>
      <c r="K177" s="218">
        <v>0.93600000000000005</v>
      </c>
      <c r="L177" s="217">
        <v>0.60799999999999998</v>
      </c>
      <c r="M177" s="217">
        <v>1.544</v>
      </c>
      <c r="N177" s="216">
        <f>M177/$M$7</f>
        <v>1.8460605378664223E-6</v>
      </c>
      <c r="O177" s="217">
        <v>1.6379999999999999</v>
      </c>
      <c r="P177" s="217">
        <v>1.766</v>
      </c>
      <c r="Q177" s="217">
        <v>3.4039999999999999</v>
      </c>
      <c r="R177" s="216">
        <f>IFERROR((M177/Q177-1),"")</f>
        <v>-0.54641598119858981</v>
      </c>
    </row>
    <row r="178" spans="1:18" ht="16.5" x14ac:dyDescent="0.3">
      <c r="A178" s="220" t="s">
        <v>147</v>
      </c>
      <c r="B178" s="219" t="s">
        <v>147</v>
      </c>
      <c r="C178" s="218">
        <v>0.09</v>
      </c>
      <c r="D178" s="217">
        <v>0</v>
      </c>
      <c r="E178" s="217">
        <v>0.09</v>
      </c>
      <c r="F178" s="216">
        <f>E178/$E$7</f>
        <v>1.0296741794923414E-6</v>
      </c>
      <c r="G178" s="218">
        <v>0.23499999999999999</v>
      </c>
      <c r="H178" s="217">
        <v>0.13300000000000001</v>
      </c>
      <c r="I178" s="217">
        <v>0.36799999999999999</v>
      </c>
      <c r="J178" s="216">
        <f>IFERROR((E178/I178-1),"")</f>
        <v>-0.75543478260869568</v>
      </c>
      <c r="K178" s="218">
        <v>0.52400000000000002</v>
      </c>
      <c r="L178" s="217">
        <v>0.96499999999999997</v>
      </c>
      <c r="M178" s="217">
        <v>1.4889999999999999</v>
      </c>
      <c r="N178" s="216">
        <f>M178/$M$7</f>
        <v>1.7803006093802476E-6</v>
      </c>
      <c r="O178" s="217">
        <v>0.91300000000000003</v>
      </c>
      <c r="P178" s="217">
        <v>1.097</v>
      </c>
      <c r="Q178" s="217">
        <v>2.0099999999999998</v>
      </c>
      <c r="R178" s="216">
        <f>IFERROR((M178/Q178-1),"")</f>
        <v>-0.25920398009950252</v>
      </c>
    </row>
    <row r="179" spans="1:18" ht="16.5" x14ac:dyDescent="0.3">
      <c r="A179" s="220" t="s">
        <v>73</v>
      </c>
      <c r="B179" s="219" t="s">
        <v>232</v>
      </c>
      <c r="C179" s="218">
        <v>0</v>
      </c>
      <c r="D179" s="217">
        <v>0</v>
      </c>
      <c r="E179" s="217">
        <v>0</v>
      </c>
      <c r="F179" s="216">
        <f>E179/$E$7</f>
        <v>0</v>
      </c>
      <c r="G179" s="218">
        <v>0</v>
      </c>
      <c r="H179" s="217">
        <v>0</v>
      </c>
      <c r="I179" s="217">
        <v>0</v>
      </c>
      <c r="J179" s="216" t="str">
        <f>IFERROR((E179/I179-1),"")</f>
        <v/>
      </c>
      <c r="K179" s="218">
        <v>0.63500000000000001</v>
      </c>
      <c r="L179" s="217">
        <v>0.84499999999999997</v>
      </c>
      <c r="M179" s="217">
        <v>1.48</v>
      </c>
      <c r="N179" s="216">
        <f>M179/$M$7</f>
        <v>1.7695398938097829E-6</v>
      </c>
      <c r="O179" s="217">
        <v>0.46500000000000002</v>
      </c>
      <c r="P179" s="217">
        <v>2.5569999999999999</v>
      </c>
      <c r="Q179" s="217">
        <v>3.0219999999999998</v>
      </c>
      <c r="R179" s="216">
        <f>IFERROR((M179/Q179-1),"")</f>
        <v>-0.51025810721376574</v>
      </c>
    </row>
    <row r="180" spans="1:18" ht="16.5" x14ac:dyDescent="0.3">
      <c r="A180" s="220" t="s">
        <v>501</v>
      </c>
      <c r="B180" s="219" t="s">
        <v>113</v>
      </c>
      <c r="C180" s="218">
        <v>0</v>
      </c>
      <c r="D180" s="217">
        <v>0</v>
      </c>
      <c r="E180" s="217">
        <v>0</v>
      </c>
      <c r="F180" s="216">
        <f>E180/$E$7</f>
        <v>0</v>
      </c>
      <c r="G180" s="218">
        <v>0.01</v>
      </c>
      <c r="H180" s="217">
        <v>7.0000000000000007E-2</v>
      </c>
      <c r="I180" s="217">
        <v>0.08</v>
      </c>
      <c r="J180" s="216">
        <f>IFERROR((E180/I180-1),"")</f>
        <v>-1</v>
      </c>
      <c r="K180" s="218">
        <v>0.71499999999999997</v>
      </c>
      <c r="L180" s="217">
        <v>0.70399999999999996</v>
      </c>
      <c r="M180" s="217">
        <v>1.419</v>
      </c>
      <c r="N180" s="216">
        <f>M180/$M$7</f>
        <v>1.6966061549432987E-6</v>
      </c>
      <c r="O180" s="217">
        <v>0.2</v>
      </c>
      <c r="P180" s="217">
        <v>0.34</v>
      </c>
      <c r="Q180" s="217">
        <v>0.54</v>
      </c>
      <c r="R180" s="216">
        <f>IFERROR((M180/Q180-1),"")</f>
        <v>1.6277777777777778</v>
      </c>
    </row>
    <row r="181" spans="1:18" ht="16.5" x14ac:dyDescent="0.3">
      <c r="A181" s="220" t="s">
        <v>468</v>
      </c>
      <c r="B181" s="219" t="s">
        <v>176</v>
      </c>
      <c r="C181" s="218">
        <v>0</v>
      </c>
      <c r="D181" s="217">
        <v>0</v>
      </c>
      <c r="E181" s="217">
        <v>0</v>
      </c>
      <c r="F181" s="216">
        <f>E181/$E$7</f>
        <v>0</v>
      </c>
      <c r="G181" s="218">
        <v>4.4999999999999998E-2</v>
      </c>
      <c r="H181" s="217">
        <v>1.7999999999999999E-2</v>
      </c>
      <c r="I181" s="217">
        <v>6.3E-2</v>
      </c>
      <c r="J181" s="216">
        <f>IFERROR((E181/I181-1),"")</f>
        <v>-1</v>
      </c>
      <c r="K181" s="218">
        <v>0.88500000000000001</v>
      </c>
      <c r="L181" s="217">
        <v>0.53400000000000003</v>
      </c>
      <c r="M181" s="217">
        <v>1.419</v>
      </c>
      <c r="N181" s="216">
        <f>M181/$M$7</f>
        <v>1.6966061549432987E-6</v>
      </c>
      <c r="O181" s="217">
        <v>0.161</v>
      </c>
      <c r="P181" s="217">
        <v>0.17</v>
      </c>
      <c r="Q181" s="217">
        <v>0.33100000000000002</v>
      </c>
      <c r="R181" s="216">
        <f>IFERROR((M181/Q181-1),"")</f>
        <v>3.2870090634441089</v>
      </c>
    </row>
    <row r="182" spans="1:18" ht="16.5" x14ac:dyDescent="0.3">
      <c r="A182" s="220" t="s">
        <v>222</v>
      </c>
      <c r="B182" s="219" t="s">
        <v>222</v>
      </c>
      <c r="C182" s="218">
        <v>0.14000000000000001</v>
      </c>
      <c r="D182" s="217">
        <v>0.19</v>
      </c>
      <c r="E182" s="217">
        <v>0.33</v>
      </c>
      <c r="F182" s="216">
        <f>E182/$E$7</f>
        <v>3.7754719914719192E-6</v>
      </c>
      <c r="G182" s="218">
        <v>0</v>
      </c>
      <c r="H182" s="217">
        <v>0</v>
      </c>
      <c r="I182" s="217">
        <v>0</v>
      </c>
      <c r="J182" s="216" t="str">
        <f>IFERROR((E182/I182-1),"")</f>
        <v/>
      </c>
      <c r="K182" s="218">
        <v>0.5</v>
      </c>
      <c r="L182" s="217">
        <v>0.76</v>
      </c>
      <c r="M182" s="217">
        <v>1.26</v>
      </c>
      <c r="N182" s="216">
        <f>M182/$M$7</f>
        <v>1.5065001798650856E-6</v>
      </c>
      <c r="O182" s="217">
        <v>0.17499999999999999</v>
      </c>
      <c r="P182" s="217">
        <v>0.54400000000000004</v>
      </c>
      <c r="Q182" s="217">
        <v>0.71900000000000008</v>
      </c>
      <c r="R182" s="216">
        <f>IFERROR((M182/Q182-1),"")</f>
        <v>0.75243393602225295</v>
      </c>
    </row>
    <row r="183" spans="1:18" ht="16.5" x14ac:dyDescent="0.3">
      <c r="A183" s="220" t="s">
        <v>73</v>
      </c>
      <c r="B183" s="219" t="s">
        <v>234</v>
      </c>
      <c r="C183" s="218">
        <v>0</v>
      </c>
      <c r="D183" s="217">
        <v>0</v>
      </c>
      <c r="E183" s="217">
        <v>0</v>
      </c>
      <c r="F183" s="216">
        <f>E183/$E$7</f>
        <v>0</v>
      </c>
      <c r="G183" s="218">
        <v>0.12</v>
      </c>
      <c r="H183" s="217">
        <v>0.08</v>
      </c>
      <c r="I183" s="217">
        <v>0.2</v>
      </c>
      <c r="J183" s="216">
        <f>IFERROR((E183/I183-1),"")</f>
        <v>-1</v>
      </c>
      <c r="K183" s="218">
        <v>0.44600000000000001</v>
      </c>
      <c r="L183" s="217">
        <v>0.68799999999999994</v>
      </c>
      <c r="M183" s="217">
        <v>1.1339999999999999</v>
      </c>
      <c r="N183" s="216">
        <f>M183/$M$7</f>
        <v>1.3558501618785768E-6</v>
      </c>
      <c r="O183" s="217">
        <v>0.95899999999999996</v>
      </c>
      <c r="P183" s="217">
        <v>0.52100000000000002</v>
      </c>
      <c r="Q183" s="217">
        <v>1.48</v>
      </c>
      <c r="R183" s="216">
        <f>IFERROR((M183/Q183-1),"")</f>
        <v>-0.23378378378378384</v>
      </c>
    </row>
    <row r="184" spans="1:18" ht="16.5" x14ac:dyDescent="0.3">
      <c r="A184" s="220" t="s">
        <v>197</v>
      </c>
      <c r="B184" s="219" t="s">
        <v>287</v>
      </c>
      <c r="C184" s="218">
        <v>0.05</v>
      </c>
      <c r="D184" s="217">
        <v>0.3</v>
      </c>
      <c r="E184" s="217">
        <v>0.35</v>
      </c>
      <c r="F184" s="216">
        <f>E184/$E$7</f>
        <v>4.0042884758035502E-6</v>
      </c>
      <c r="G184" s="218">
        <v>0</v>
      </c>
      <c r="H184" s="217">
        <v>0.56000000000000005</v>
      </c>
      <c r="I184" s="217">
        <v>0.56000000000000005</v>
      </c>
      <c r="J184" s="216">
        <f>IFERROR((E184/I184-1),"")</f>
        <v>-0.37500000000000011</v>
      </c>
      <c r="K184" s="218">
        <v>0.09</v>
      </c>
      <c r="L184" s="217">
        <v>1.02</v>
      </c>
      <c r="M184" s="217">
        <v>1.1100000000000001</v>
      </c>
      <c r="N184" s="216">
        <f>M184/$M$7</f>
        <v>1.3271549203573373E-6</v>
      </c>
      <c r="O184" s="217">
        <v>1.4999999999999999E-2</v>
      </c>
      <c r="P184" s="217">
        <v>1.02</v>
      </c>
      <c r="Q184" s="217">
        <v>1.0349999999999999</v>
      </c>
      <c r="R184" s="216">
        <f>IFERROR((M184/Q184-1),"")</f>
        <v>7.2463768115942129E-2</v>
      </c>
    </row>
    <row r="185" spans="1:18" ht="16.5" x14ac:dyDescent="0.3">
      <c r="A185" s="220" t="s">
        <v>466</v>
      </c>
      <c r="B185" s="219" t="s">
        <v>275</v>
      </c>
      <c r="C185" s="218">
        <v>0</v>
      </c>
      <c r="D185" s="217">
        <v>0</v>
      </c>
      <c r="E185" s="217">
        <v>0</v>
      </c>
      <c r="F185" s="216">
        <f>E185/$E$7</f>
        <v>0</v>
      </c>
      <c r="G185" s="218">
        <v>0</v>
      </c>
      <c r="H185" s="217">
        <v>0</v>
      </c>
      <c r="I185" s="217">
        <v>0</v>
      </c>
      <c r="J185" s="216" t="str">
        <f>IFERROR((E185/I185-1),"")</f>
        <v/>
      </c>
      <c r="K185" s="218">
        <v>0.53900000000000003</v>
      </c>
      <c r="L185" s="217">
        <v>0.53500000000000003</v>
      </c>
      <c r="M185" s="217">
        <v>1.0740000000000001</v>
      </c>
      <c r="N185" s="216">
        <f>M185/$M$7</f>
        <v>1.2841120580754777E-6</v>
      </c>
      <c r="O185" s="217">
        <v>4.4999999999999998E-2</v>
      </c>
      <c r="P185" s="217">
        <v>0.06</v>
      </c>
      <c r="Q185" s="217">
        <v>0.105</v>
      </c>
      <c r="R185" s="216">
        <f>IFERROR((M185/Q185-1),"")</f>
        <v>9.2285714285714295</v>
      </c>
    </row>
    <row r="186" spans="1:18" ht="16.5" x14ac:dyDescent="0.3">
      <c r="A186" s="220" t="s">
        <v>197</v>
      </c>
      <c r="B186" s="219" t="s">
        <v>278</v>
      </c>
      <c r="C186" s="218">
        <v>0.02</v>
      </c>
      <c r="D186" s="217">
        <v>0</v>
      </c>
      <c r="E186" s="217">
        <v>0.02</v>
      </c>
      <c r="F186" s="216">
        <f>E186/$E$7</f>
        <v>2.2881648433163146E-7</v>
      </c>
      <c r="G186" s="218">
        <v>0</v>
      </c>
      <c r="H186" s="217">
        <v>0</v>
      </c>
      <c r="I186" s="217">
        <v>0</v>
      </c>
      <c r="J186" s="216" t="str">
        <f>IFERROR((E186/I186-1),"")</f>
        <v/>
      </c>
      <c r="K186" s="218">
        <v>0.66</v>
      </c>
      <c r="L186" s="217">
        <v>0.4</v>
      </c>
      <c r="M186" s="217">
        <v>1.06</v>
      </c>
      <c r="N186" s="216">
        <f>M186/$M$7</f>
        <v>1.2673731671880878E-6</v>
      </c>
      <c r="O186" s="217">
        <v>0</v>
      </c>
      <c r="P186" s="217">
        <v>0</v>
      </c>
      <c r="Q186" s="217">
        <v>0</v>
      </c>
      <c r="R186" s="216" t="str">
        <f>IFERROR((M186/Q186-1),"")</f>
        <v/>
      </c>
    </row>
    <row r="187" spans="1:18" ht="16.5" x14ac:dyDescent="0.3">
      <c r="A187" s="220" t="s">
        <v>465</v>
      </c>
      <c r="B187" s="219" t="s">
        <v>221</v>
      </c>
      <c r="C187" s="218">
        <v>0.09</v>
      </c>
      <c r="D187" s="217">
        <v>0.11</v>
      </c>
      <c r="E187" s="217">
        <v>0.2</v>
      </c>
      <c r="F187" s="216">
        <f>E187/$E$7</f>
        <v>2.2881648433163147E-6</v>
      </c>
      <c r="G187" s="218">
        <v>5.3999999999999999E-2</v>
      </c>
      <c r="H187" s="217">
        <v>5.3999999999999999E-2</v>
      </c>
      <c r="I187" s="217">
        <v>0.108</v>
      </c>
      <c r="J187" s="216">
        <f>IFERROR((E187/I187-1),"")</f>
        <v>0.85185185185185208</v>
      </c>
      <c r="K187" s="218">
        <v>0.51700000000000002</v>
      </c>
      <c r="L187" s="217">
        <v>0.501</v>
      </c>
      <c r="M187" s="217">
        <v>1.018</v>
      </c>
      <c r="N187" s="216">
        <f>M187/$M$7</f>
        <v>1.2171564945259182E-6</v>
      </c>
      <c r="O187" s="217">
        <v>0.20200000000000001</v>
      </c>
      <c r="P187" s="217">
        <v>0.19500000000000001</v>
      </c>
      <c r="Q187" s="217">
        <v>0.39700000000000002</v>
      </c>
      <c r="R187" s="216">
        <f>IFERROR((M187/Q187-1),"")</f>
        <v>1.5642317380352644</v>
      </c>
    </row>
    <row r="188" spans="1:18" ht="16.5" x14ac:dyDescent="0.3">
      <c r="A188" s="220" t="s">
        <v>473</v>
      </c>
      <c r="B188" s="219" t="s">
        <v>265</v>
      </c>
      <c r="C188" s="218">
        <v>0</v>
      </c>
      <c r="D188" s="217">
        <v>0</v>
      </c>
      <c r="E188" s="217">
        <v>0</v>
      </c>
      <c r="F188" s="216">
        <f>E188/$E$7</f>
        <v>0</v>
      </c>
      <c r="G188" s="218">
        <v>0</v>
      </c>
      <c r="H188" s="217">
        <v>0</v>
      </c>
      <c r="I188" s="217">
        <v>0</v>
      </c>
      <c r="J188" s="216" t="str">
        <f>IFERROR((E188/I188-1),"")</f>
        <v/>
      </c>
      <c r="K188" s="218">
        <v>0.52200000000000002</v>
      </c>
      <c r="L188" s="217">
        <v>0.43</v>
      </c>
      <c r="M188" s="217">
        <v>0.95199999999999996</v>
      </c>
      <c r="N188" s="216">
        <f>M188/$M$7</f>
        <v>1.1382445803425089E-6</v>
      </c>
      <c r="O188" s="217">
        <v>0.38</v>
      </c>
      <c r="P188" s="217">
        <v>0.37</v>
      </c>
      <c r="Q188" s="217">
        <v>0.75</v>
      </c>
      <c r="R188" s="216">
        <f>IFERROR((M188/Q188-1),"")</f>
        <v>0.2693333333333332</v>
      </c>
    </row>
    <row r="189" spans="1:18" ht="16.5" x14ac:dyDescent="0.3">
      <c r="A189" s="220" t="s">
        <v>73</v>
      </c>
      <c r="B189" s="219" t="s">
        <v>266</v>
      </c>
      <c r="C189" s="218">
        <v>4.4999999999999998E-2</v>
      </c>
      <c r="D189" s="217">
        <v>0</v>
      </c>
      <c r="E189" s="217">
        <v>4.4999999999999998E-2</v>
      </c>
      <c r="F189" s="216">
        <f>E189/$E$7</f>
        <v>5.148370897461707E-7</v>
      </c>
      <c r="G189" s="218">
        <v>0.05</v>
      </c>
      <c r="H189" s="217">
        <v>0.77500000000000002</v>
      </c>
      <c r="I189" s="217">
        <v>0.82500000000000007</v>
      </c>
      <c r="J189" s="216">
        <f>IFERROR((E189/I189-1),"")</f>
        <v>-0.94545454545454544</v>
      </c>
      <c r="K189" s="218">
        <v>0.495</v>
      </c>
      <c r="L189" s="217">
        <v>0.45</v>
      </c>
      <c r="M189" s="217">
        <v>0.94500000000000006</v>
      </c>
      <c r="N189" s="216">
        <f>M189/$M$7</f>
        <v>1.1298751348988142E-6</v>
      </c>
      <c r="O189" s="217">
        <v>0.31</v>
      </c>
      <c r="P189" s="217">
        <v>1.389</v>
      </c>
      <c r="Q189" s="217">
        <v>1.6990000000000001</v>
      </c>
      <c r="R189" s="216">
        <f>IFERROR((M189/Q189-1),"")</f>
        <v>-0.44379046497939967</v>
      </c>
    </row>
    <row r="190" spans="1:18" ht="16.5" x14ac:dyDescent="0.3">
      <c r="A190" s="220" t="s">
        <v>514</v>
      </c>
      <c r="B190" s="219" t="s">
        <v>65</v>
      </c>
      <c r="C190" s="218">
        <v>4.2999999999999997E-2</v>
      </c>
      <c r="D190" s="217">
        <v>0.50700000000000001</v>
      </c>
      <c r="E190" s="217">
        <v>0.55000000000000004</v>
      </c>
      <c r="F190" s="216">
        <f>E190/$E$7</f>
        <v>6.2924533191198654E-6</v>
      </c>
      <c r="G190" s="218">
        <v>0</v>
      </c>
      <c r="H190" s="217">
        <v>0.1</v>
      </c>
      <c r="I190" s="217">
        <v>0.1</v>
      </c>
      <c r="J190" s="216">
        <f>IFERROR((E190/I190-1),"")</f>
        <v>4.5</v>
      </c>
      <c r="K190" s="218">
        <v>0.17699999999999999</v>
      </c>
      <c r="L190" s="217">
        <v>0.627</v>
      </c>
      <c r="M190" s="217">
        <v>0.80400000000000005</v>
      </c>
      <c r="N190" s="216">
        <f>M190/$M$7</f>
        <v>9.6129059096153081E-7</v>
      </c>
      <c r="O190" s="217">
        <v>0.55800000000000005</v>
      </c>
      <c r="P190" s="217">
        <v>0.81799999999999995</v>
      </c>
      <c r="Q190" s="217">
        <v>1.3759999999999999</v>
      </c>
      <c r="R190" s="216">
        <f>IFERROR((M190/Q190-1),"")</f>
        <v>-0.41569767441860461</v>
      </c>
    </row>
    <row r="191" spans="1:18" ht="16.5" x14ac:dyDescent="0.3">
      <c r="A191" s="220" t="s">
        <v>453</v>
      </c>
      <c r="B191" s="219" t="s">
        <v>250</v>
      </c>
      <c r="C191" s="218">
        <v>0</v>
      </c>
      <c r="D191" s="217">
        <v>0.05</v>
      </c>
      <c r="E191" s="217">
        <v>0.05</v>
      </c>
      <c r="F191" s="216">
        <f>E191/$E$7</f>
        <v>5.7204121082907868E-7</v>
      </c>
      <c r="G191" s="218">
        <v>0</v>
      </c>
      <c r="H191" s="217">
        <v>0</v>
      </c>
      <c r="I191" s="217">
        <v>0</v>
      </c>
      <c r="J191" s="216" t="str">
        <f>IFERROR((E191/I191-1),"")</f>
        <v/>
      </c>
      <c r="K191" s="218">
        <v>0.24</v>
      </c>
      <c r="L191" s="217">
        <v>0.55000000000000004</v>
      </c>
      <c r="M191" s="217">
        <v>0.79</v>
      </c>
      <c r="N191" s="216">
        <f>M191/$M$7</f>
        <v>9.4455170007414095E-7</v>
      </c>
      <c r="O191" s="217">
        <v>0</v>
      </c>
      <c r="P191" s="217">
        <v>0</v>
      </c>
      <c r="Q191" s="217">
        <v>0</v>
      </c>
      <c r="R191" s="216" t="str">
        <f>IFERROR((M191/Q191-1),"")</f>
        <v/>
      </c>
    </row>
    <row r="192" spans="1:18" ht="16.5" x14ac:dyDescent="0.3">
      <c r="A192" s="220" t="s">
        <v>476</v>
      </c>
      <c r="B192" s="219" t="s">
        <v>189</v>
      </c>
      <c r="C192" s="218">
        <v>3.5999999999999997E-2</v>
      </c>
      <c r="D192" s="217">
        <v>0.02</v>
      </c>
      <c r="E192" s="217">
        <v>5.5999999999999994E-2</v>
      </c>
      <c r="F192" s="216">
        <f>E192/$E$7</f>
        <v>6.4068615612856799E-7</v>
      </c>
      <c r="G192" s="218">
        <v>0.2</v>
      </c>
      <c r="H192" s="217">
        <v>0.05</v>
      </c>
      <c r="I192" s="217">
        <v>0.25</v>
      </c>
      <c r="J192" s="216">
        <f>IFERROR((E192/I192-1),"")</f>
        <v>-0.77600000000000002</v>
      </c>
      <c r="K192" s="218">
        <v>0.40600000000000003</v>
      </c>
      <c r="L192" s="217">
        <v>0.35799999999999998</v>
      </c>
      <c r="M192" s="217">
        <v>0.76400000000000001</v>
      </c>
      <c r="N192" s="216">
        <f>M192/$M$7</f>
        <v>9.1346518842613121E-7</v>
      </c>
      <c r="O192" s="217">
        <v>0.30299999999999999</v>
      </c>
      <c r="P192" s="217">
        <v>5.2999999999999999E-2</v>
      </c>
      <c r="Q192" s="217">
        <v>0.35599999999999998</v>
      </c>
      <c r="R192" s="216">
        <f>IFERROR((M192/Q192-1),"")</f>
        <v>1.1460674157303372</v>
      </c>
    </row>
    <row r="193" spans="1:18" ht="16.5" x14ac:dyDescent="0.3">
      <c r="A193" s="220" t="s">
        <v>208</v>
      </c>
      <c r="B193" s="219" t="s">
        <v>187</v>
      </c>
      <c r="C193" s="218">
        <v>0.06</v>
      </c>
      <c r="D193" s="217">
        <v>0.09</v>
      </c>
      <c r="E193" s="217">
        <v>0.15</v>
      </c>
      <c r="F193" s="216">
        <f>E193/$E$7</f>
        <v>1.7161236324872357E-6</v>
      </c>
      <c r="G193" s="218">
        <v>0.05</v>
      </c>
      <c r="H193" s="217">
        <v>0.16</v>
      </c>
      <c r="I193" s="217">
        <v>0.21000000000000002</v>
      </c>
      <c r="J193" s="216">
        <f>IFERROR((E193/I193-1),"")</f>
        <v>-0.28571428571428581</v>
      </c>
      <c r="K193" s="218">
        <v>0.18</v>
      </c>
      <c r="L193" s="217">
        <v>0.56100000000000005</v>
      </c>
      <c r="M193" s="217">
        <v>0.7410000000000001</v>
      </c>
      <c r="N193" s="216">
        <f>M193/$M$7</f>
        <v>8.8596558196827655E-7</v>
      </c>
      <c r="O193" s="217">
        <v>0.17499999999999999</v>
      </c>
      <c r="P193" s="217">
        <v>1.0640000000000001</v>
      </c>
      <c r="Q193" s="217">
        <v>1.2390000000000001</v>
      </c>
      <c r="R193" s="216">
        <f>IFERROR((M193/Q193-1),"")</f>
        <v>-0.40193704600484259</v>
      </c>
    </row>
    <row r="194" spans="1:18" ht="16.5" x14ac:dyDescent="0.3">
      <c r="A194" s="220" t="s">
        <v>73</v>
      </c>
      <c r="B194" s="219" t="s">
        <v>217</v>
      </c>
      <c r="C194" s="218">
        <v>4.4999999999999998E-2</v>
      </c>
      <c r="D194" s="217">
        <v>7.0999999999999994E-2</v>
      </c>
      <c r="E194" s="217">
        <v>0.11599999999999999</v>
      </c>
      <c r="F194" s="216">
        <f>E194/$E$7</f>
        <v>1.3271356091234623E-6</v>
      </c>
      <c r="G194" s="218">
        <v>0</v>
      </c>
      <c r="H194" s="217">
        <v>0</v>
      </c>
      <c r="I194" s="217">
        <v>0</v>
      </c>
      <c r="J194" s="216" t="str">
        <f>IFERROR((E194/I194-1),"")</f>
        <v/>
      </c>
      <c r="K194" s="218">
        <v>0.14399999999999999</v>
      </c>
      <c r="L194" s="217">
        <v>0.58799999999999997</v>
      </c>
      <c r="M194" s="217">
        <v>0.73199999999999998</v>
      </c>
      <c r="N194" s="216">
        <f>M194/$M$7</f>
        <v>8.7520486639781154E-7</v>
      </c>
      <c r="O194" s="217">
        <v>0.16300000000000001</v>
      </c>
      <c r="P194" s="217">
        <v>1.31</v>
      </c>
      <c r="Q194" s="217">
        <v>1.4730000000000001</v>
      </c>
      <c r="R194" s="216">
        <f>IFERROR((M194/Q194-1),"")</f>
        <v>-0.50305498981670072</v>
      </c>
    </row>
    <row r="195" spans="1:18" ht="16.5" x14ac:dyDescent="0.3">
      <c r="A195" s="220" t="s">
        <v>215</v>
      </c>
      <c r="B195" s="219" t="s">
        <v>318</v>
      </c>
      <c r="C195" s="218">
        <v>0</v>
      </c>
      <c r="D195" s="217">
        <v>0</v>
      </c>
      <c r="E195" s="217">
        <v>0</v>
      </c>
      <c r="F195" s="216">
        <f>E195/$E$7</f>
        <v>0</v>
      </c>
      <c r="G195" s="218">
        <v>0</v>
      </c>
      <c r="H195" s="217">
        <v>0</v>
      </c>
      <c r="I195" s="217">
        <v>0</v>
      </c>
      <c r="J195" s="216" t="str">
        <f>IFERROR((E195/I195-1),"")</f>
        <v/>
      </c>
      <c r="K195" s="218">
        <v>0.3</v>
      </c>
      <c r="L195" s="217">
        <v>0.4</v>
      </c>
      <c r="M195" s="217">
        <v>0.7</v>
      </c>
      <c r="N195" s="216">
        <f>M195/$M$7</f>
        <v>8.3694454436949186E-7</v>
      </c>
      <c r="O195" s="217">
        <v>0</v>
      </c>
      <c r="P195" s="217">
        <v>0</v>
      </c>
      <c r="Q195" s="217">
        <v>0</v>
      </c>
      <c r="R195" s="216" t="str">
        <f>IFERROR((M195/Q195-1),"")</f>
        <v/>
      </c>
    </row>
    <row r="196" spans="1:18" ht="16.5" x14ac:dyDescent="0.3">
      <c r="A196" s="220" t="s">
        <v>154</v>
      </c>
      <c r="B196" s="219" t="s">
        <v>154</v>
      </c>
      <c r="C196" s="218">
        <v>4.3999999999999997E-2</v>
      </c>
      <c r="D196" s="217">
        <v>3.7999999999999999E-2</v>
      </c>
      <c r="E196" s="217">
        <v>8.199999999999999E-2</v>
      </c>
      <c r="F196" s="216">
        <f>E196/$E$7</f>
        <v>9.3814758575968881E-7</v>
      </c>
      <c r="G196" s="218">
        <v>4.5999999999999999E-2</v>
      </c>
      <c r="H196" s="217">
        <v>1.4999999999999999E-2</v>
      </c>
      <c r="I196" s="217">
        <v>6.0999999999999999E-2</v>
      </c>
      <c r="J196" s="216">
        <f>IFERROR((E196/I196-1),"")</f>
        <v>0.34426229508196715</v>
      </c>
      <c r="K196" s="218">
        <v>0.42799999999999999</v>
      </c>
      <c r="L196" s="217">
        <v>0.24099999999999999</v>
      </c>
      <c r="M196" s="217">
        <v>0.66900000000000004</v>
      </c>
      <c r="N196" s="216">
        <f>M196/$M$7</f>
        <v>7.9987985740455739E-7</v>
      </c>
      <c r="O196" s="217">
        <v>0.59799999999999998</v>
      </c>
      <c r="P196" s="217">
        <v>0.59499999999999997</v>
      </c>
      <c r="Q196" s="217">
        <v>1.1930000000000001</v>
      </c>
      <c r="R196" s="216">
        <f>IFERROR((M196/Q196-1),"")</f>
        <v>-0.43922883487007547</v>
      </c>
    </row>
    <row r="197" spans="1:18" ht="16.5" x14ac:dyDescent="0.3">
      <c r="A197" s="220" t="s">
        <v>300</v>
      </c>
      <c r="B197" s="219" t="s">
        <v>300</v>
      </c>
      <c r="C197" s="218">
        <v>0.29499999999999998</v>
      </c>
      <c r="D197" s="217">
        <v>0.373</v>
      </c>
      <c r="E197" s="217">
        <v>0.66799999999999993</v>
      </c>
      <c r="F197" s="216">
        <f>E197/$E$7</f>
        <v>7.6424705766764897E-6</v>
      </c>
      <c r="G197" s="218">
        <v>0</v>
      </c>
      <c r="H197" s="217">
        <v>0</v>
      </c>
      <c r="I197" s="217">
        <v>0</v>
      </c>
      <c r="J197" s="216" t="str">
        <f>IFERROR((E197/I197-1),"")</f>
        <v/>
      </c>
      <c r="K197" s="218">
        <v>0.29499999999999998</v>
      </c>
      <c r="L197" s="217">
        <v>0.373</v>
      </c>
      <c r="M197" s="217">
        <v>0.66799999999999993</v>
      </c>
      <c r="N197" s="216">
        <f>M197/$M$7</f>
        <v>7.9868422234117218E-7</v>
      </c>
      <c r="O197" s="217">
        <v>0.36</v>
      </c>
      <c r="P197" s="217">
        <v>0.41</v>
      </c>
      <c r="Q197" s="217">
        <v>0.77</v>
      </c>
      <c r="R197" s="216">
        <f>IFERROR((M197/Q197-1),"")</f>
        <v>-0.13246753246753262</v>
      </c>
    </row>
    <row r="198" spans="1:18" ht="16.5" x14ac:dyDescent="0.3">
      <c r="A198" s="220" t="s">
        <v>463</v>
      </c>
      <c r="B198" s="219" t="s">
        <v>184</v>
      </c>
      <c r="C198" s="218">
        <v>2.9000000000000001E-2</v>
      </c>
      <c r="D198" s="217">
        <v>3.2000000000000001E-2</v>
      </c>
      <c r="E198" s="217">
        <v>6.0999999999999999E-2</v>
      </c>
      <c r="F198" s="216">
        <f>E198/$E$7</f>
        <v>6.9789027721147587E-7</v>
      </c>
      <c r="G198" s="218">
        <v>0</v>
      </c>
      <c r="H198" s="217">
        <v>0</v>
      </c>
      <c r="I198" s="217">
        <v>0</v>
      </c>
      <c r="J198" s="216" t="str">
        <f>IFERROR((E198/I198-1),"")</f>
        <v/>
      </c>
      <c r="K198" s="218">
        <v>0.127</v>
      </c>
      <c r="L198" s="217">
        <v>0.52700000000000002</v>
      </c>
      <c r="M198" s="217">
        <v>0.65400000000000003</v>
      </c>
      <c r="N198" s="216">
        <f>M198/$M$7</f>
        <v>7.8194533145378254E-7</v>
      </c>
      <c r="O198" s="217">
        <v>0.09</v>
      </c>
      <c r="P198" s="217">
        <v>6.7000000000000004E-2</v>
      </c>
      <c r="Q198" s="217">
        <v>0.157</v>
      </c>
      <c r="R198" s="216">
        <f>IFERROR((M198/Q198-1),"")</f>
        <v>3.1656050955414017</v>
      </c>
    </row>
    <row r="199" spans="1:18" ht="16.5" x14ac:dyDescent="0.3">
      <c r="A199" s="220" t="s">
        <v>423</v>
      </c>
      <c r="B199" s="219" t="s">
        <v>237</v>
      </c>
      <c r="C199" s="218">
        <v>0.16</v>
      </c>
      <c r="D199" s="217">
        <v>0.28000000000000003</v>
      </c>
      <c r="E199" s="217">
        <v>0.44000000000000006</v>
      </c>
      <c r="F199" s="216">
        <f>E199/$E$7</f>
        <v>5.0339626552958925E-6</v>
      </c>
      <c r="G199" s="218">
        <v>0</v>
      </c>
      <c r="H199" s="217">
        <v>0</v>
      </c>
      <c r="I199" s="217">
        <v>0</v>
      </c>
      <c r="J199" s="216" t="str">
        <f>IFERROR((E199/I199-1),"")</f>
        <v/>
      </c>
      <c r="K199" s="218">
        <v>0.20499999999999999</v>
      </c>
      <c r="L199" s="217">
        <v>0.43</v>
      </c>
      <c r="M199" s="217">
        <v>0.63500000000000001</v>
      </c>
      <c r="N199" s="216">
        <f>M199/$M$7</f>
        <v>7.5922826524946773E-7</v>
      </c>
      <c r="O199" s="217">
        <v>0.84099999999999997</v>
      </c>
      <c r="P199" s="217">
        <v>1.0489999999999999</v>
      </c>
      <c r="Q199" s="217">
        <v>1.89</v>
      </c>
      <c r="R199" s="216">
        <f>IFERROR((M199/Q199-1),"")</f>
        <v>-0.66402116402116396</v>
      </c>
    </row>
    <row r="200" spans="1:18" ht="16.5" x14ac:dyDescent="0.3">
      <c r="A200" s="220" t="s">
        <v>471</v>
      </c>
      <c r="B200" s="219" t="s">
        <v>231</v>
      </c>
      <c r="C200" s="218">
        <v>0</v>
      </c>
      <c r="D200" s="217">
        <v>0</v>
      </c>
      <c r="E200" s="217">
        <v>0</v>
      </c>
      <c r="F200" s="216">
        <f>E200/$E$7</f>
        <v>0</v>
      </c>
      <c r="G200" s="218">
        <v>0</v>
      </c>
      <c r="H200" s="217">
        <v>0</v>
      </c>
      <c r="I200" s="217">
        <v>0</v>
      </c>
      <c r="J200" s="216" t="str">
        <f>IFERROR((E200/I200-1),"")</f>
        <v/>
      </c>
      <c r="K200" s="218">
        <v>0.3</v>
      </c>
      <c r="L200" s="217">
        <v>0.3</v>
      </c>
      <c r="M200" s="217">
        <v>0.6</v>
      </c>
      <c r="N200" s="216">
        <f>M200/$M$7</f>
        <v>7.1738103803099308E-7</v>
      </c>
      <c r="O200" s="217">
        <v>0</v>
      </c>
      <c r="P200" s="217">
        <v>0</v>
      </c>
      <c r="Q200" s="217">
        <v>0</v>
      </c>
      <c r="R200" s="216" t="str">
        <f>IFERROR((M200/Q200-1),"")</f>
        <v/>
      </c>
    </row>
    <row r="201" spans="1:18" ht="16.5" x14ac:dyDescent="0.3">
      <c r="A201" s="220" t="s">
        <v>228</v>
      </c>
      <c r="B201" s="219" t="s">
        <v>277</v>
      </c>
      <c r="C201" s="218">
        <v>0</v>
      </c>
      <c r="D201" s="217">
        <v>0</v>
      </c>
      <c r="E201" s="217">
        <v>0</v>
      </c>
      <c r="F201" s="216">
        <f>E201/$E$7</f>
        <v>0</v>
      </c>
      <c r="G201" s="218">
        <v>0</v>
      </c>
      <c r="H201" s="217">
        <v>0</v>
      </c>
      <c r="I201" s="217">
        <v>0</v>
      </c>
      <c r="J201" s="216" t="str">
        <f>IFERROR((E201/I201-1),"")</f>
        <v/>
      </c>
      <c r="K201" s="218">
        <v>0.126</v>
      </c>
      <c r="L201" s="217">
        <v>0.42099999999999999</v>
      </c>
      <c r="M201" s="217">
        <v>0.54699999999999993</v>
      </c>
      <c r="N201" s="216">
        <f>M201/$M$7</f>
        <v>6.5401237967158862E-7</v>
      </c>
      <c r="O201" s="217">
        <v>0</v>
      </c>
      <c r="P201" s="217">
        <v>0</v>
      </c>
      <c r="Q201" s="217">
        <v>0</v>
      </c>
      <c r="R201" s="216" t="str">
        <f>IFERROR((M201/Q201-1),"")</f>
        <v/>
      </c>
    </row>
    <row r="202" spans="1:18" ht="16.5" x14ac:dyDescent="0.3">
      <c r="A202" s="220" t="s">
        <v>462</v>
      </c>
      <c r="B202" s="219" t="s">
        <v>290</v>
      </c>
      <c r="C202" s="218">
        <v>3.5000000000000003E-2</v>
      </c>
      <c r="D202" s="217">
        <v>0.113</v>
      </c>
      <c r="E202" s="217">
        <v>0.14800000000000002</v>
      </c>
      <c r="F202" s="216">
        <f>E202/$E$7</f>
        <v>1.6932419840540729E-6</v>
      </c>
      <c r="G202" s="218">
        <v>0</v>
      </c>
      <c r="H202" s="217">
        <v>0</v>
      </c>
      <c r="I202" s="217">
        <v>0</v>
      </c>
      <c r="J202" s="216" t="str">
        <f>IFERROR((E202/I202-1),"")</f>
        <v/>
      </c>
      <c r="K202" s="218">
        <v>0.35899999999999999</v>
      </c>
      <c r="L202" s="217">
        <v>0.11700000000000001</v>
      </c>
      <c r="M202" s="217">
        <v>0.47599999999999998</v>
      </c>
      <c r="N202" s="216">
        <f>M202/$M$7</f>
        <v>5.6912229017125444E-7</v>
      </c>
      <c r="O202" s="217">
        <v>0.21299999999999999</v>
      </c>
      <c r="P202" s="217">
        <v>0.157</v>
      </c>
      <c r="Q202" s="217">
        <v>0.37</v>
      </c>
      <c r="R202" s="216">
        <f>IFERROR((M202/Q202-1),"")</f>
        <v>0.28648648648648645</v>
      </c>
    </row>
    <row r="203" spans="1:18" ht="16.5" x14ac:dyDescent="0.3">
      <c r="A203" s="220" t="s">
        <v>461</v>
      </c>
      <c r="B203" s="219" t="s">
        <v>252</v>
      </c>
      <c r="C203" s="218">
        <v>0</v>
      </c>
      <c r="D203" s="217">
        <v>0</v>
      </c>
      <c r="E203" s="217">
        <v>0</v>
      </c>
      <c r="F203" s="216">
        <f>E203/$E$7</f>
        <v>0</v>
      </c>
      <c r="G203" s="218">
        <v>0</v>
      </c>
      <c r="H203" s="217">
        <v>0.15</v>
      </c>
      <c r="I203" s="217">
        <v>0.15</v>
      </c>
      <c r="J203" s="216">
        <f>IFERROR((E203/I203-1),"")</f>
        <v>-1</v>
      </c>
      <c r="K203" s="218">
        <v>0.3</v>
      </c>
      <c r="L203" s="217">
        <v>0.15</v>
      </c>
      <c r="M203" s="217">
        <v>0.44999999999999996</v>
      </c>
      <c r="N203" s="216">
        <f>M203/$M$7</f>
        <v>5.3803577852324481E-7</v>
      </c>
      <c r="O203" s="217">
        <v>0.156</v>
      </c>
      <c r="P203" s="217">
        <v>0.41599999999999998</v>
      </c>
      <c r="Q203" s="217">
        <v>0.57199999999999995</v>
      </c>
      <c r="R203" s="216">
        <f>IFERROR((M203/Q203-1),"")</f>
        <v>-0.21328671328671334</v>
      </c>
    </row>
    <row r="204" spans="1:18" ht="16.5" x14ac:dyDescent="0.3">
      <c r="A204" s="220" t="s">
        <v>416</v>
      </c>
      <c r="B204" s="219" t="s">
        <v>288</v>
      </c>
      <c r="C204" s="218">
        <v>0</v>
      </c>
      <c r="D204" s="217">
        <v>0</v>
      </c>
      <c r="E204" s="217">
        <v>0</v>
      </c>
      <c r="F204" s="216">
        <f>E204/$E$7</f>
        <v>0</v>
      </c>
      <c r="G204" s="218">
        <v>0</v>
      </c>
      <c r="H204" s="217">
        <v>0</v>
      </c>
      <c r="I204" s="217">
        <v>0</v>
      </c>
      <c r="J204" s="216" t="str">
        <f>IFERROR((E204/I204-1),"")</f>
        <v/>
      </c>
      <c r="K204" s="218">
        <v>0.24</v>
      </c>
      <c r="L204" s="217">
        <v>0.2</v>
      </c>
      <c r="M204" s="217">
        <v>0.44</v>
      </c>
      <c r="N204" s="216">
        <f>M204/$M$7</f>
        <v>5.2607942788939491E-7</v>
      </c>
      <c r="O204" s="217">
        <v>0</v>
      </c>
      <c r="P204" s="217">
        <v>0</v>
      </c>
      <c r="Q204" s="217">
        <v>0</v>
      </c>
      <c r="R204" s="216" t="str">
        <f>IFERROR((M204/Q204-1),"")</f>
        <v/>
      </c>
    </row>
    <row r="205" spans="1:18" ht="16.5" x14ac:dyDescent="0.3">
      <c r="A205" s="220" t="s">
        <v>403</v>
      </c>
      <c r="B205" s="219" t="s">
        <v>255</v>
      </c>
      <c r="C205" s="218">
        <v>0</v>
      </c>
      <c r="D205" s="217">
        <v>0</v>
      </c>
      <c r="E205" s="217">
        <v>0</v>
      </c>
      <c r="F205" s="216">
        <f>E205/$E$7</f>
        <v>0</v>
      </c>
      <c r="G205" s="218">
        <v>0</v>
      </c>
      <c r="H205" s="217">
        <v>0</v>
      </c>
      <c r="I205" s="217">
        <v>0</v>
      </c>
      <c r="J205" s="216" t="str">
        <f>IFERROR((E205/I205-1),"")</f>
        <v/>
      </c>
      <c r="K205" s="218">
        <v>0.435</v>
      </c>
      <c r="L205" s="217">
        <v>0</v>
      </c>
      <c r="M205" s="217">
        <v>0.435</v>
      </c>
      <c r="N205" s="216">
        <f>M205/$M$7</f>
        <v>5.2010125257246996E-7</v>
      </c>
      <c r="O205" s="217">
        <v>0.80500000000000005</v>
      </c>
      <c r="P205" s="217">
        <v>0</v>
      </c>
      <c r="Q205" s="217">
        <v>0.80500000000000005</v>
      </c>
      <c r="R205" s="216">
        <f>IFERROR((M205/Q205-1),"")</f>
        <v>-0.45962732919254667</v>
      </c>
    </row>
    <row r="206" spans="1:18" ht="16.5" x14ac:dyDescent="0.3">
      <c r="A206" s="220" t="s">
        <v>459</v>
      </c>
      <c r="B206" s="219" t="s">
        <v>281</v>
      </c>
      <c r="C206" s="218">
        <v>0.05</v>
      </c>
      <c r="D206" s="217">
        <v>0.04</v>
      </c>
      <c r="E206" s="217">
        <v>0.09</v>
      </c>
      <c r="F206" s="216">
        <f>E206/$E$7</f>
        <v>1.0296741794923414E-6</v>
      </c>
      <c r="G206" s="218">
        <v>0</v>
      </c>
      <c r="H206" s="217">
        <v>0</v>
      </c>
      <c r="I206" s="217">
        <v>0</v>
      </c>
      <c r="J206" s="216" t="str">
        <f>IFERROR((E206/I206-1),"")</f>
        <v/>
      </c>
      <c r="K206" s="218">
        <v>0.22</v>
      </c>
      <c r="L206" s="217">
        <v>0.21</v>
      </c>
      <c r="M206" s="217">
        <v>0.43</v>
      </c>
      <c r="N206" s="216">
        <f>M206/$M$7</f>
        <v>5.1412307725554501E-7</v>
      </c>
      <c r="O206" s="217">
        <v>0.46</v>
      </c>
      <c r="P206" s="217">
        <v>0.41</v>
      </c>
      <c r="Q206" s="217">
        <v>0.87</v>
      </c>
      <c r="R206" s="216">
        <f>IFERROR((M206/Q206-1),"")</f>
        <v>-0.50574712643678166</v>
      </c>
    </row>
    <row r="207" spans="1:18" ht="16.5" x14ac:dyDescent="0.3">
      <c r="A207" s="220" t="s">
        <v>151</v>
      </c>
      <c r="B207" s="219" t="s">
        <v>282</v>
      </c>
      <c r="C207" s="218">
        <v>0</v>
      </c>
      <c r="D207" s="217">
        <v>0</v>
      </c>
      <c r="E207" s="217">
        <v>0</v>
      </c>
      <c r="F207" s="216">
        <f>E207/$E$7</f>
        <v>0</v>
      </c>
      <c r="G207" s="218">
        <v>0</v>
      </c>
      <c r="H207" s="217">
        <v>0</v>
      </c>
      <c r="I207" s="217">
        <v>0</v>
      </c>
      <c r="J207" s="216" t="str">
        <f>IFERROR((E207/I207-1),"")</f>
        <v/>
      </c>
      <c r="K207" s="218">
        <v>0.22</v>
      </c>
      <c r="L207" s="217">
        <v>0.17</v>
      </c>
      <c r="M207" s="217">
        <v>0.39</v>
      </c>
      <c r="N207" s="216">
        <f>M207/$M$7</f>
        <v>4.6629767472014553E-7</v>
      </c>
      <c r="O207" s="217">
        <v>0.18099999999999999</v>
      </c>
      <c r="P207" s="217">
        <v>0.22800000000000001</v>
      </c>
      <c r="Q207" s="217">
        <v>0.40900000000000003</v>
      </c>
      <c r="R207" s="216">
        <f>IFERROR((M207/Q207-1),"")</f>
        <v>-4.6454767726161417E-2</v>
      </c>
    </row>
    <row r="208" spans="1:18" ht="16.5" x14ac:dyDescent="0.3">
      <c r="A208" s="220" t="s">
        <v>457</v>
      </c>
      <c r="B208" s="219" t="s">
        <v>216</v>
      </c>
      <c r="C208" s="218">
        <v>0.11</v>
      </c>
      <c r="D208" s="217">
        <v>0.11799999999999999</v>
      </c>
      <c r="E208" s="217">
        <v>0.22799999999999998</v>
      </c>
      <c r="F208" s="216">
        <f>E208/$E$7</f>
        <v>2.6085079213805981E-6</v>
      </c>
      <c r="G208" s="218">
        <v>0</v>
      </c>
      <c r="H208" s="217">
        <v>0</v>
      </c>
      <c r="I208" s="217">
        <v>0</v>
      </c>
      <c r="J208" s="216" t="str">
        <f>IFERROR((E208/I208-1),"")</f>
        <v/>
      </c>
      <c r="K208" s="218">
        <v>0.16</v>
      </c>
      <c r="L208" s="217">
        <v>0.22800000000000001</v>
      </c>
      <c r="M208" s="217">
        <v>0.38800000000000001</v>
      </c>
      <c r="N208" s="216">
        <f>M208/$M$7</f>
        <v>4.6390640459337555E-7</v>
      </c>
      <c r="O208" s="217">
        <v>8.9999999999999993E-3</v>
      </c>
      <c r="P208" s="217">
        <v>8.9999999999999993E-3</v>
      </c>
      <c r="Q208" s="217">
        <v>1.7999999999999999E-2</v>
      </c>
      <c r="R208" s="216">
        <f>IFERROR((M208/Q208-1),"")</f>
        <v>20.555555555555557</v>
      </c>
    </row>
    <row r="209" spans="1:18" ht="16.5" x14ac:dyDescent="0.3">
      <c r="A209" s="220" t="s">
        <v>197</v>
      </c>
      <c r="B209" s="219" t="s">
        <v>279</v>
      </c>
      <c r="C209" s="218">
        <v>0</v>
      </c>
      <c r="D209" s="217">
        <v>0</v>
      </c>
      <c r="E209" s="217">
        <v>0</v>
      </c>
      <c r="F209" s="216">
        <f>E209/$E$7</f>
        <v>0</v>
      </c>
      <c r="G209" s="218">
        <v>0.02</v>
      </c>
      <c r="H209" s="217">
        <v>2.5000000000000001E-2</v>
      </c>
      <c r="I209" s="217">
        <v>4.4999999999999998E-2</v>
      </c>
      <c r="J209" s="216">
        <f>IFERROR((E209/I209-1),"")</f>
        <v>-1</v>
      </c>
      <c r="K209" s="218">
        <v>0.15</v>
      </c>
      <c r="L209" s="217">
        <v>0.22500000000000001</v>
      </c>
      <c r="M209" s="217">
        <v>0.375</v>
      </c>
      <c r="N209" s="216">
        <f>M209/$M$7</f>
        <v>4.4836314876937068E-7</v>
      </c>
      <c r="O209" s="217">
        <v>0.215</v>
      </c>
      <c r="P209" s="217">
        <v>0.23499999999999999</v>
      </c>
      <c r="Q209" s="217">
        <v>0.44999999999999996</v>
      </c>
      <c r="R209" s="216">
        <f>IFERROR((M209/Q209-1),"")</f>
        <v>-0.16666666666666663</v>
      </c>
    </row>
    <row r="210" spans="1:18" ht="16.5" x14ac:dyDescent="0.3">
      <c r="A210" s="220" t="s">
        <v>434</v>
      </c>
      <c r="B210" s="219" t="s">
        <v>366</v>
      </c>
      <c r="C210" s="218">
        <v>0</v>
      </c>
      <c r="D210" s="217">
        <v>0</v>
      </c>
      <c r="E210" s="217">
        <v>0</v>
      </c>
      <c r="F210" s="216">
        <f>E210/$E$7</f>
        <v>0</v>
      </c>
      <c r="G210" s="218">
        <v>0</v>
      </c>
      <c r="H210" s="217">
        <v>0</v>
      </c>
      <c r="I210" s="217">
        <v>0</v>
      </c>
      <c r="J210" s="216" t="str">
        <f>IFERROR((E210/I210-1),"")</f>
        <v/>
      </c>
      <c r="K210" s="218">
        <v>0</v>
      </c>
      <c r="L210" s="217">
        <v>0.375</v>
      </c>
      <c r="M210" s="217">
        <v>0.375</v>
      </c>
      <c r="N210" s="216">
        <f>M210/$M$7</f>
        <v>4.4836314876937068E-7</v>
      </c>
      <c r="O210" s="217">
        <v>0</v>
      </c>
      <c r="P210" s="217">
        <v>0</v>
      </c>
      <c r="Q210" s="217">
        <v>0</v>
      </c>
      <c r="R210" s="216" t="str">
        <f>IFERROR((M210/Q210-1),"")</f>
        <v/>
      </c>
    </row>
    <row r="211" spans="1:18" ht="16.5" x14ac:dyDescent="0.3">
      <c r="A211" s="220" t="s">
        <v>197</v>
      </c>
      <c r="B211" s="219" t="s">
        <v>107</v>
      </c>
      <c r="C211" s="218">
        <v>0</v>
      </c>
      <c r="D211" s="217">
        <v>0</v>
      </c>
      <c r="E211" s="217">
        <v>0</v>
      </c>
      <c r="F211" s="216">
        <f>E211/$E$7</f>
        <v>0</v>
      </c>
      <c r="G211" s="218">
        <v>0</v>
      </c>
      <c r="H211" s="217">
        <v>0</v>
      </c>
      <c r="I211" s="217">
        <v>0</v>
      </c>
      <c r="J211" s="216" t="str">
        <f>IFERROR((E211/I211-1),"")</f>
        <v/>
      </c>
      <c r="K211" s="218">
        <v>0.24</v>
      </c>
      <c r="L211" s="217">
        <v>0.122</v>
      </c>
      <c r="M211" s="217">
        <v>0.36199999999999999</v>
      </c>
      <c r="N211" s="216">
        <f>M211/$M$7</f>
        <v>4.3281989294536581E-7</v>
      </c>
      <c r="O211" s="217">
        <v>0</v>
      </c>
      <c r="P211" s="217">
        <v>0</v>
      </c>
      <c r="Q211" s="217">
        <v>0</v>
      </c>
      <c r="R211" s="216" t="str">
        <f>IFERROR((M211/Q211-1),"")</f>
        <v/>
      </c>
    </row>
    <row r="212" spans="1:18" ht="16.5" x14ac:dyDescent="0.3">
      <c r="A212" s="220" t="s">
        <v>179</v>
      </c>
      <c r="B212" s="219" t="s">
        <v>265</v>
      </c>
      <c r="C212" s="218">
        <v>0</v>
      </c>
      <c r="D212" s="217">
        <v>0</v>
      </c>
      <c r="E212" s="217">
        <v>0</v>
      </c>
      <c r="F212" s="216">
        <f>E212/$E$7</f>
        <v>0</v>
      </c>
      <c r="G212" s="218">
        <v>0</v>
      </c>
      <c r="H212" s="217">
        <v>0</v>
      </c>
      <c r="I212" s="217">
        <v>0</v>
      </c>
      <c r="J212" s="216" t="str">
        <f>IFERROR((E212/I212-1),"")</f>
        <v/>
      </c>
      <c r="K212" s="218">
        <v>0.17599999999999999</v>
      </c>
      <c r="L212" s="217">
        <v>0.17499999999999999</v>
      </c>
      <c r="M212" s="217">
        <v>0.35099999999999998</v>
      </c>
      <c r="N212" s="216">
        <f>M212/$M$7</f>
        <v>4.1966790724813092E-7</v>
      </c>
      <c r="O212" s="217">
        <v>0.104</v>
      </c>
      <c r="P212" s="217">
        <v>9.7000000000000003E-2</v>
      </c>
      <c r="Q212" s="217">
        <v>0.20100000000000001</v>
      </c>
      <c r="R212" s="216">
        <f>IFERROR((M212/Q212-1),"")</f>
        <v>0.74626865671641762</v>
      </c>
    </row>
    <row r="213" spans="1:18" ht="16.5" x14ac:dyDescent="0.3">
      <c r="A213" s="220" t="s">
        <v>458</v>
      </c>
      <c r="B213" s="219" t="s">
        <v>310</v>
      </c>
      <c r="C213" s="218">
        <v>0</v>
      </c>
      <c r="D213" s="217">
        <v>0</v>
      </c>
      <c r="E213" s="217">
        <v>0</v>
      </c>
      <c r="F213" s="216">
        <f>E213/$E$7</f>
        <v>0</v>
      </c>
      <c r="G213" s="218">
        <v>0</v>
      </c>
      <c r="H213" s="217">
        <v>0</v>
      </c>
      <c r="I213" s="217">
        <v>0</v>
      </c>
      <c r="J213" s="216" t="str">
        <f>IFERROR((E213/I213-1),"")</f>
        <v/>
      </c>
      <c r="K213" s="218">
        <v>0.18</v>
      </c>
      <c r="L213" s="217">
        <v>0.17</v>
      </c>
      <c r="M213" s="217">
        <v>0.35</v>
      </c>
      <c r="N213" s="216">
        <f>M213/$M$7</f>
        <v>4.1847227218474593E-7</v>
      </c>
      <c r="O213" s="217">
        <v>0</v>
      </c>
      <c r="P213" s="217">
        <v>0</v>
      </c>
      <c r="Q213" s="217">
        <v>0</v>
      </c>
      <c r="R213" s="216" t="str">
        <f>IFERROR((M213/Q213-1),"")</f>
        <v/>
      </c>
    </row>
    <row r="214" spans="1:18" ht="16.5" x14ac:dyDescent="0.3">
      <c r="A214" s="220" t="s">
        <v>151</v>
      </c>
      <c r="B214" s="219" t="s">
        <v>264</v>
      </c>
      <c r="C214" s="218">
        <v>0</v>
      </c>
      <c r="D214" s="217">
        <v>0</v>
      </c>
      <c r="E214" s="217">
        <v>0</v>
      </c>
      <c r="F214" s="216">
        <f>E214/$E$7</f>
        <v>0</v>
      </c>
      <c r="G214" s="218">
        <v>0</v>
      </c>
      <c r="H214" s="217">
        <v>0</v>
      </c>
      <c r="I214" s="217">
        <v>0</v>
      </c>
      <c r="J214" s="216" t="str">
        <f>IFERROR((E214/I214-1),"")</f>
        <v/>
      </c>
      <c r="K214" s="218">
        <v>0.222</v>
      </c>
      <c r="L214" s="217">
        <v>0.11700000000000001</v>
      </c>
      <c r="M214" s="217">
        <v>0.33900000000000002</v>
      </c>
      <c r="N214" s="216">
        <f>M214/$M$7</f>
        <v>4.0532028648751115E-7</v>
      </c>
      <c r="O214" s="217">
        <v>3.5000000000000003E-2</v>
      </c>
      <c r="P214" s="217">
        <v>8.2000000000000003E-2</v>
      </c>
      <c r="Q214" s="217">
        <v>0.11700000000000001</v>
      </c>
      <c r="R214" s="216">
        <f>IFERROR((M214/Q214-1),"")</f>
        <v>1.8974358974358974</v>
      </c>
    </row>
    <row r="215" spans="1:18" ht="16.5" x14ac:dyDescent="0.3">
      <c r="A215" s="220" t="s">
        <v>151</v>
      </c>
      <c r="B215" s="219" t="s">
        <v>280</v>
      </c>
      <c r="C215" s="218">
        <v>0</v>
      </c>
      <c r="D215" s="217">
        <v>0</v>
      </c>
      <c r="E215" s="217">
        <v>0</v>
      </c>
      <c r="F215" s="216">
        <f>E215/$E$7</f>
        <v>0</v>
      </c>
      <c r="G215" s="218">
        <v>6.7000000000000004E-2</v>
      </c>
      <c r="H215" s="217">
        <v>3.2000000000000001E-2</v>
      </c>
      <c r="I215" s="217">
        <v>9.9000000000000005E-2</v>
      </c>
      <c r="J215" s="216">
        <f>IFERROR((E215/I215-1),"")</f>
        <v>-1</v>
      </c>
      <c r="K215" s="218">
        <v>0.13300000000000001</v>
      </c>
      <c r="L215" s="217">
        <v>0.189</v>
      </c>
      <c r="M215" s="217">
        <v>0.32200000000000001</v>
      </c>
      <c r="N215" s="216">
        <f>M215/$M$7</f>
        <v>3.8499449040996632E-7</v>
      </c>
      <c r="O215" s="217">
        <v>0.2</v>
      </c>
      <c r="P215" s="217">
        <v>0.17499999999999999</v>
      </c>
      <c r="Q215" s="217">
        <v>0.375</v>
      </c>
      <c r="R215" s="216">
        <f>IFERROR((M215/Q215-1),"")</f>
        <v>-0.14133333333333331</v>
      </c>
    </row>
    <row r="216" spans="1:18" ht="16.5" x14ac:dyDescent="0.3">
      <c r="A216" s="220" t="s">
        <v>470</v>
      </c>
      <c r="B216" s="219" t="s">
        <v>160</v>
      </c>
      <c r="C216" s="218">
        <v>5.0999999999999997E-2</v>
      </c>
      <c r="D216" s="217">
        <v>4.1000000000000002E-2</v>
      </c>
      <c r="E216" s="217">
        <v>9.1999999999999998E-2</v>
      </c>
      <c r="F216" s="216">
        <f>E216/$E$7</f>
        <v>1.0525558279255047E-6</v>
      </c>
      <c r="G216" s="218">
        <v>0</v>
      </c>
      <c r="H216" s="217">
        <v>0</v>
      </c>
      <c r="I216" s="217">
        <v>0</v>
      </c>
      <c r="J216" s="216" t="str">
        <f>IFERROR((E216/I216-1),"")</f>
        <v/>
      </c>
      <c r="K216" s="218">
        <v>0.11</v>
      </c>
      <c r="L216" s="217">
        <v>0.14000000000000001</v>
      </c>
      <c r="M216" s="217">
        <v>0.25</v>
      </c>
      <c r="N216" s="216">
        <f>M216/$M$7</f>
        <v>2.989087658462471E-7</v>
      </c>
      <c r="O216" s="217">
        <v>0.13500000000000001</v>
      </c>
      <c r="P216" s="217">
        <v>0.14000000000000001</v>
      </c>
      <c r="Q216" s="217">
        <v>0.27500000000000002</v>
      </c>
      <c r="R216" s="216">
        <f>IFERROR((M216/Q216-1),"")</f>
        <v>-9.0909090909090939E-2</v>
      </c>
    </row>
    <row r="217" spans="1:18" ht="16.5" x14ac:dyDescent="0.3">
      <c r="A217" s="220" t="s">
        <v>448</v>
      </c>
      <c r="B217" s="219" t="s">
        <v>294</v>
      </c>
      <c r="C217" s="218">
        <v>0</v>
      </c>
      <c r="D217" s="217">
        <v>0</v>
      </c>
      <c r="E217" s="217">
        <v>0</v>
      </c>
      <c r="F217" s="216">
        <f>E217/$E$7</f>
        <v>0</v>
      </c>
      <c r="G217" s="218">
        <v>0</v>
      </c>
      <c r="H217" s="217">
        <v>0</v>
      </c>
      <c r="I217" s="217">
        <v>0</v>
      </c>
      <c r="J217" s="216" t="str">
        <f>IFERROR((E217/I217-1),"")</f>
        <v/>
      </c>
      <c r="K217" s="218">
        <v>0.155</v>
      </c>
      <c r="L217" s="217">
        <v>6.5000000000000002E-2</v>
      </c>
      <c r="M217" s="217">
        <v>0.22</v>
      </c>
      <c r="N217" s="216">
        <f>M217/$M$7</f>
        <v>2.6303971394469746E-7</v>
      </c>
      <c r="O217" s="217">
        <v>0</v>
      </c>
      <c r="P217" s="217">
        <v>3.0000000000000001E-3</v>
      </c>
      <c r="Q217" s="217">
        <v>3.0000000000000001E-3</v>
      </c>
      <c r="R217" s="216">
        <f>IFERROR((M217/Q217-1),"")</f>
        <v>72.333333333333329</v>
      </c>
    </row>
    <row r="218" spans="1:18" ht="16.5" x14ac:dyDescent="0.3">
      <c r="A218" s="220" t="s">
        <v>181</v>
      </c>
      <c r="B218" s="219" t="s">
        <v>286</v>
      </c>
      <c r="C218" s="218">
        <v>0</v>
      </c>
      <c r="D218" s="217">
        <v>0</v>
      </c>
      <c r="E218" s="217">
        <v>0</v>
      </c>
      <c r="F218" s="216">
        <f>E218/$E$7</f>
        <v>0</v>
      </c>
      <c r="G218" s="218">
        <v>0</v>
      </c>
      <c r="H218" s="217">
        <v>0</v>
      </c>
      <c r="I218" s="217">
        <v>0</v>
      </c>
      <c r="J218" s="216" t="str">
        <f>IFERROR((E218/I218-1),"")</f>
        <v/>
      </c>
      <c r="K218" s="218">
        <v>0.09</v>
      </c>
      <c r="L218" s="217">
        <v>0.11</v>
      </c>
      <c r="M218" s="217">
        <v>0.2</v>
      </c>
      <c r="N218" s="216">
        <f>M218/$M$7</f>
        <v>2.3912701267699771E-7</v>
      </c>
      <c r="O218" s="217">
        <v>0.08</v>
      </c>
      <c r="P218" s="217">
        <v>0.03</v>
      </c>
      <c r="Q218" s="217">
        <v>0.11</v>
      </c>
      <c r="R218" s="216">
        <f>IFERROR((M218/Q218-1),"")</f>
        <v>0.81818181818181834</v>
      </c>
    </row>
    <row r="219" spans="1:18" ht="16.5" x14ac:dyDescent="0.3">
      <c r="A219" s="220" t="s">
        <v>445</v>
      </c>
      <c r="B219" s="219" t="s">
        <v>305</v>
      </c>
      <c r="C219" s="218">
        <v>0</v>
      </c>
      <c r="D219" s="217">
        <v>0</v>
      </c>
      <c r="E219" s="217">
        <v>0</v>
      </c>
      <c r="F219" s="216">
        <f>E219/$E$7</f>
        <v>0</v>
      </c>
      <c r="G219" s="218">
        <v>0</v>
      </c>
      <c r="H219" s="217">
        <v>0</v>
      </c>
      <c r="I219" s="217">
        <v>0</v>
      </c>
      <c r="J219" s="216" t="str">
        <f>IFERROR((E219/I219-1),"")</f>
        <v/>
      </c>
      <c r="K219" s="218">
        <v>0.1</v>
      </c>
      <c r="L219" s="217">
        <v>0.1</v>
      </c>
      <c r="M219" s="217">
        <v>0.2</v>
      </c>
      <c r="N219" s="216">
        <f>M219/$M$7</f>
        <v>2.3912701267699771E-7</v>
      </c>
      <c r="O219" s="217">
        <v>0</v>
      </c>
      <c r="P219" s="217">
        <v>0</v>
      </c>
      <c r="Q219" s="217">
        <v>0</v>
      </c>
      <c r="R219" s="216" t="str">
        <f>IFERROR((M219/Q219-1),"")</f>
        <v/>
      </c>
    </row>
    <row r="220" spans="1:18" ht="16.5" x14ac:dyDescent="0.3">
      <c r="A220" s="220" t="s">
        <v>420</v>
      </c>
      <c r="B220" s="219" t="s">
        <v>377</v>
      </c>
      <c r="C220" s="218">
        <v>0</v>
      </c>
      <c r="D220" s="217">
        <v>0</v>
      </c>
      <c r="E220" s="217">
        <v>0</v>
      </c>
      <c r="F220" s="216">
        <f>E220/$E$7</f>
        <v>0</v>
      </c>
      <c r="G220" s="218">
        <v>0</v>
      </c>
      <c r="H220" s="217">
        <v>0</v>
      </c>
      <c r="I220" s="217">
        <v>0</v>
      </c>
      <c r="J220" s="216" t="str">
        <f>IFERROR((E220/I220-1),"")</f>
        <v/>
      </c>
      <c r="K220" s="218">
        <v>0.1</v>
      </c>
      <c r="L220" s="217">
        <v>0.1</v>
      </c>
      <c r="M220" s="217">
        <v>0.2</v>
      </c>
      <c r="N220" s="216">
        <f>M220/$M$7</f>
        <v>2.3912701267699771E-7</v>
      </c>
      <c r="O220" s="217">
        <v>0</v>
      </c>
      <c r="P220" s="217">
        <v>0</v>
      </c>
      <c r="Q220" s="217">
        <v>0</v>
      </c>
      <c r="R220" s="216" t="str">
        <f>IFERROR((M220/Q220-1),"")</f>
        <v/>
      </c>
    </row>
    <row r="221" spans="1:18" ht="16.5" x14ac:dyDescent="0.3">
      <c r="A221" s="220" t="s">
        <v>420</v>
      </c>
      <c r="B221" s="219" t="s">
        <v>236</v>
      </c>
      <c r="C221" s="218">
        <v>0</v>
      </c>
      <c r="D221" s="217">
        <v>0</v>
      </c>
      <c r="E221" s="217">
        <v>0</v>
      </c>
      <c r="F221" s="216">
        <f>E221/$E$7</f>
        <v>0</v>
      </c>
      <c r="G221" s="218">
        <v>0</v>
      </c>
      <c r="H221" s="217">
        <v>0</v>
      </c>
      <c r="I221" s="217">
        <v>0</v>
      </c>
      <c r="J221" s="216" t="str">
        <f>IFERROR((E221/I221-1),"")</f>
        <v/>
      </c>
      <c r="K221" s="218">
        <v>0</v>
      </c>
      <c r="L221" s="217">
        <v>0.2</v>
      </c>
      <c r="M221" s="217">
        <v>0.2</v>
      </c>
      <c r="N221" s="216">
        <f>M221/$M$7</f>
        <v>2.3912701267699771E-7</v>
      </c>
      <c r="O221" s="217">
        <v>0</v>
      </c>
      <c r="P221" s="217">
        <v>0</v>
      </c>
      <c r="Q221" s="217">
        <v>0</v>
      </c>
      <c r="R221" s="216" t="str">
        <f>IFERROR((M221/Q221-1),"")</f>
        <v/>
      </c>
    </row>
    <row r="222" spans="1:18" ht="16.5" x14ac:dyDescent="0.3">
      <c r="A222" s="220" t="s">
        <v>151</v>
      </c>
      <c r="B222" s="219" t="s">
        <v>296</v>
      </c>
      <c r="C222" s="218">
        <v>0.09</v>
      </c>
      <c r="D222" s="217">
        <v>0.05</v>
      </c>
      <c r="E222" s="217">
        <v>0.14000000000000001</v>
      </c>
      <c r="F222" s="216">
        <f>E222/$E$7</f>
        <v>1.6017153903214202E-6</v>
      </c>
      <c r="G222" s="218">
        <v>0</v>
      </c>
      <c r="H222" s="217">
        <v>0</v>
      </c>
      <c r="I222" s="217">
        <v>0</v>
      </c>
      <c r="J222" s="216" t="str">
        <f>IFERROR((E222/I222-1),"")</f>
        <v/>
      </c>
      <c r="K222" s="218">
        <v>0.115</v>
      </c>
      <c r="L222" s="217">
        <v>0.08</v>
      </c>
      <c r="M222" s="217">
        <v>0.19500000000000001</v>
      </c>
      <c r="N222" s="216">
        <f>M222/$M$7</f>
        <v>2.3314883736007276E-7</v>
      </c>
      <c r="O222" s="217">
        <v>0</v>
      </c>
      <c r="P222" s="217">
        <v>0</v>
      </c>
      <c r="Q222" s="217">
        <v>0</v>
      </c>
      <c r="R222" s="216" t="str">
        <f>IFERROR((M222/Q222-1),"")</f>
        <v/>
      </c>
    </row>
    <row r="223" spans="1:18" ht="16.5" x14ac:dyDescent="0.3">
      <c r="A223" s="220" t="s">
        <v>151</v>
      </c>
      <c r="B223" s="219" t="s">
        <v>283</v>
      </c>
      <c r="C223" s="218">
        <v>0</v>
      </c>
      <c r="D223" s="217">
        <v>0</v>
      </c>
      <c r="E223" s="217">
        <v>0</v>
      </c>
      <c r="F223" s="216">
        <f>E223/$E$7</f>
        <v>0</v>
      </c>
      <c r="G223" s="218">
        <v>1.2E-2</v>
      </c>
      <c r="H223" s="217">
        <v>1.2E-2</v>
      </c>
      <c r="I223" s="217">
        <v>2.4E-2</v>
      </c>
      <c r="J223" s="216">
        <f>IFERROR((E223/I223-1),"")</f>
        <v>-1</v>
      </c>
      <c r="K223" s="218">
        <v>5.5E-2</v>
      </c>
      <c r="L223" s="217">
        <v>0.13800000000000001</v>
      </c>
      <c r="M223" s="217">
        <v>0.193</v>
      </c>
      <c r="N223" s="216">
        <f>M223/$M$7</f>
        <v>2.3075756723330278E-7</v>
      </c>
      <c r="O223" s="217">
        <v>0.13</v>
      </c>
      <c r="P223" s="217">
        <v>0.17799999999999999</v>
      </c>
      <c r="Q223" s="217">
        <v>0.308</v>
      </c>
      <c r="R223" s="216">
        <f>IFERROR((M223/Q223-1),"")</f>
        <v>-0.37337662337662336</v>
      </c>
    </row>
    <row r="224" spans="1:18" ht="16.5" x14ac:dyDescent="0.3">
      <c r="A224" s="220" t="s">
        <v>302</v>
      </c>
      <c r="B224" s="219" t="s">
        <v>302</v>
      </c>
      <c r="C224" s="218">
        <v>0</v>
      </c>
      <c r="D224" s="217">
        <v>0</v>
      </c>
      <c r="E224" s="217">
        <v>0</v>
      </c>
      <c r="F224" s="216">
        <f>E224/$E$7</f>
        <v>0</v>
      </c>
      <c r="G224" s="218">
        <v>0</v>
      </c>
      <c r="H224" s="217">
        <v>0</v>
      </c>
      <c r="I224" s="217">
        <v>0</v>
      </c>
      <c r="J224" s="216" t="str">
        <f>IFERROR((E224/I224-1),"")</f>
        <v/>
      </c>
      <c r="K224" s="218">
        <v>0.09</v>
      </c>
      <c r="L224" s="217">
        <v>0.09</v>
      </c>
      <c r="M224" s="217">
        <v>0.18</v>
      </c>
      <c r="N224" s="216">
        <f>M224/$M$7</f>
        <v>2.1521431140929791E-7</v>
      </c>
      <c r="O224" s="217">
        <v>0</v>
      </c>
      <c r="P224" s="217">
        <v>0</v>
      </c>
      <c r="Q224" s="217">
        <v>0</v>
      </c>
      <c r="R224" s="216" t="str">
        <f>IFERROR((M224/Q224-1),"")</f>
        <v/>
      </c>
    </row>
    <row r="225" spans="1:18" ht="16.5" x14ac:dyDescent="0.3">
      <c r="A225" s="220" t="s">
        <v>222</v>
      </c>
      <c r="B225" s="219" t="s">
        <v>242</v>
      </c>
      <c r="C225" s="218">
        <v>0</v>
      </c>
      <c r="D225" s="217">
        <v>0</v>
      </c>
      <c r="E225" s="217">
        <v>0</v>
      </c>
      <c r="F225" s="216">
        <f>E225/$E$7</f>
        <v>0</v>
      </c>
      <c r="G225" s="218">
        <v>0</v>
      </c>
      <c r="H225" s="217">
        <v>0</v>
      </c>
      <c r="I225" s="217">
        <v>0</v>
      </c>
      <c r="J225" s="216" t="str">
        <f>IFERROR((E225/I225-1),"")</f>
        <v/>
      </c>
      <c r="K225" s="218">
        <v>0.13</v>
      </c>
      <c r="L225" s="217">
        <v>3.5000000000000003E-2</v>
      </c>
      <c r="M225" s="217">
        <v>0.16500000000000001</v>
      </c>
      <c r="N225" s="216">
        <f>M225/$M$7</f>
        <v>1.9727978545852312E-7</v>
      </c>
      <c r="O225" s="217">
        <v>0.01</v>
      </c>
      <c r="P225" s="217">
        <v>0.2</v>
      </c>
      <c r="Q225" s="217">
        <v>0.21000000000000002</v>
      </c>
      <c r="R225" s="216">
        <f>IFERROR((M225/Q225-1),"")</f>
        <v>-0.2142857142857143</v>
      </c>
    </row>
    <row r="226" spans="1:18" ht="16.5" x14ac:dyDescent="0.3">
      <c r="A226" s="220" t="s">
        <v>212</v>
      </c>
      <c r="B226" s="219" t="s">
        <v>301</v>
      </c>
      <c r="C226" s="218">
        <v>0</v>
      </c>
      <c r="D226" s="217">
        <v>0</v>
      </c>
      <c r="E226" s="217">
        <v>0</v>
      </c>
      <c r="F226" s="216">
        <f>E226/$E$7</f>
        <v>0</v>
      </c>
      <c r="G226" s="218">
        <v>0</v>
      </c>
      <c r="H226" s="217">
        <v>0</v>
      </c>
      <c r="I226" s="217">
        <v>0</v>
      </c>
      <c r="J226" s="216" t="str">
        <f>IFERROR((E226/I226-1),"")</f>
        <v/>
      </c>
      <c r="K226" s="218">
        <v>0.08</v>
      </c>
      <c r="L226" s="217">
        <v>0.08</v>
      </c>
      <c r="M226" s="217">
        <v>0.16</v>
      </c>
      <c r="N226" s="216">
        <f>M226/$M$7</f>
        <v>1.9130161014159817E-7</v>
      </c>
      <c r="O226" s="217">
        <v>0</v>
      </c>
      <c r="P226" s="217">
        <v>0</v>
      </c>
      <c r="Q226" s="217">
        <v>0</v>
      </c>
      <c r="R226" s="216" t="str">
        <f>IFERROR((M226/Q226-1),"")</f>
        <v/>
      </c>
    </row>
    <row r="227" spans="1:18" ht="16.5" x14ac:dyDescent="0.3">
      <c r="A227" s="220" t="s">
        <v>420</v>
      </c>
      <c r="B227" s="219" t="s">
        <v>258</v>
      </c>
      <c r="C227" s="218">
        <v>0</v>
      </c>
      <c r="D227" s="217">
        <v>0</v>
      </c>
      <c r="E227" s="217">
        <v>0</v>
      </c>
      <c r="F227" s="216">
        <f>E227/$E$7</f>
        <v>0</v>
      </c>
      <c r="G227" s="218">
        <v>0</v>
      </c>
      <c r="H227" s="217">
        <v>0</v>
      </c>
      <c r="I227" s="217">
        <v>0</v>
      </c>
      <c r="J227" s="216" t="str">
        <f>IFERROR((E227/I227-1),"")</f>
        <v/>
      </c>
      <c r="K227" s="218">
        <v>3.2000000000000001E-2</v>
      </c>
      <c r="L227" s="217">
        <v>0.126</v>
      </c>
      <c r="M227" s="217">
        <v>0.158</v>
      </c>
      <c r="N227" s="216">
        <f>M227/$M$7</f>
        <v>1.8891034001482819E-7</v>
      </c>
      <c r="O227" s="217">
        <v>0</v>
      </c>
      <c r="P227" s="217">
        <v>0</v>
      </c>
      <c r="Q227" s="217">
        <v>0</v>
      </c>
      <c r="R227" s="216" t="str">
        <f>IFERROR((M227/Q227-1),"")</f>
        <v/>
      </c>
    </row>
    <row r="228" spans="1:18" ht="16.5" x14ac:dyDescent="0.3">
      <c r="A228" s="220" t="s">
        <v>82</v>
      </c>
      <c r="B228" s="219" t="s">
        <v>376</v>
      </c>
      <c r="C228" s="218">
        <v>0</v>
      </c>
      <c r="D228" s="217">
        <v>0</v>
      </c>
      <c r="E228" s="217">
        <v>0</v>
      </c>
      <c r="F228" s="216">
        <f>E228/$E$7</f>
        <v>0</v>
      </c>
      <c r="G228" s="218">
        <v>0</v>
      </c>
      <c r="H228" s="217">
        <v>0</v>
      </c>
      <c r="I228" s="217">
        <v>0</v>
      </c>
      <c r="J228" s="216" t="str">
        <f>IFERROR((E228/I228-1),"")</f>
        <v/>
      </c>
      <c r="K228" s="218">
        <v>0.1</v>
      </c>
      <c r="L228" s="217">
        <v>5.3999999999999999E-2</v>
      </c>
      <c r="M228" s="217">
        <v>0.154</v>
      </c>
      <c r="N228" s="216">
        <f>M228/$M$7</f>
        <v>1.8412779976128823E-7</v>
      </c>
      <c r="O228" s="217">
        <v>0</v>
      </c>
      <c r="P228" s="217">
        <v>0</v>
      </c>
      <c r="Q228" s="217">
        <v>0</v>
      </c>
      <c r="R228" s="216" t="str">
        <f>IFERROR((M228/Q228-1),"")</f>
        <v/>
      </c>
    </row>
    <row r="229" spans="1:18" ht="16.5" x14ac:dyDescent="0.3">
      <c r="A229" s="220" t="s">
        <v>152</v>
      </c>
      <c r="B229" s="219" t="s">
        <v>152</v>
      </c>
      <c r="C229" s="218">
        <v>0</v>
      </c>
      <c r="D229" s="217">
        <v>0</v>
      </c>
      <c r="E229" s="217">
        <v>0</v>
      </c>
      <c r="F229" s="216">
        <f>E229/$E$7</f>
        <v>0</v>
      </c>
      <c r="G229" s="218">
        <v>0</v>
      </c>
      <c r="H229" s="217">
        <v>0</v>
      </c>
      <c r="I229" s="217">
        <v>0</v>
      </c>
      <c r="J229" s="216" t="str">
        <f>IFERROR((E229/I229-1),"")</f>
        <v/>
      </c>
      <c r="K229" s="218">
        <v>7.3999999999999996E-2</v>
      </c>
      <c r="L229" s="217">
        <v>7.8E-2</v>
      </c>
      <c r="M229" s="217">
        <v>0.152</v>
      </c>
      <c r="N229" s="216">
        <f>M229/$M$7</f>
        <v>1.8173652963451825E-7</v>
      </c>
      <c r="O229" s="217">
        <v>0.12</v>
      </c>
      <c r="P229" s="217">
        <v>0.12</v>
      </c>
      <c r="Q229" s="217">
        <v>0.24</v>
      </c>
      <c r="R229" s="216">
        <f>IFERROR((M229/Q229-1),"")</f>
        <v>-0.3666666666666667</v>
      </c>
    </row>
    <row r="230" spans="1:18" ht="16.5" x14ac:dyDescent="0.3">
      <c r="A230" s="220" t="s">
        <v>472</v>
      </c>
      <c r="B230" s="219" t="s">
        <v>243</v>
      </c>
      <c r="C230" s="218">
        <v>0</v>
      </c>
      <c r="D230" s="217">
        <v>0</v>
      </c>
      <c r="E230" s="217">
        <v>0</v>
      </c>
      <c r="F230" s="216">
        <f>E230/$E$7</f>
        <v>0</v>
      </c>
      <c r="G230" s="218">
        <v>0</v>
      </c>
      <c r="H230" s="217">
        <v>0</v>
      </c>
      <c r="I230" s="217">
        <v>0</v>
      </c>
      <c r="J230" s="216" t="str">
        <f>IFERROR((E230/I230-1),"")</f>
        <v/>
      </c>
      <c r="K230" s="218">
        <v>0.1</v>
      </c>
      <c r="L230" s="217">
        <v>0.05</v>
      </c>
      <c r="M230" s="217">
        <v>0.15000000000000002</v>
      </c>
      <c r="N230" s="216">
        <f>M230/$M$7</f>
        <v>1.793452595077483E-7</v>
      </c>
      <c r="O230" s="217">
        <v>0.18</v>
      </c>
      <c r="P230" s="217">
        <v>0.08</v>
      </c>
      <c r="Q230" s="217">
        <v>0.26</v>
      </c>
      <c r="R230" s="216">
        <f>IFERROR((M230/Q230-1),"")</f>
        <v>-0.42307692307692302</v>
      </c>
    </row>
    <row r="231" spans="1:18" ht="16.5" x14ac:dyDescent="0.3">
      <c r="A231" s="220" t="s">
        <v>197</v>
      </c>
      <c r="B231" s="219" t="s">
        <v>310</v>
      </c>
      <c r="C231" s="218">
        <v>0</v>
      </c>
      <c r="D231" s="217">
        <v>0</v>
      </c>
      <c r="E231" s="217">
        <v>0</v>
      </c>
      <c r="F231" s="216">
        <f>E231/$E$7</f>
        <v>0</v>
      </c>
      <c r="G231" s="218">
        <v>0</v>
      </c>
      <c r="H231" s="217">
        <v>0</v>
      </c>
      <c r="I231" s="217">
        <v>0</v>
      </c>
      <c r="J231" s="216" t="str">
        <f>IFERROR((E231/I231-1),"")</f>
        <v/>
      </c>
      <c r="K231" s="218">
        <v>0.15</v>
      </c>
      <c r="L231" s="217">
        <v>0</v>
      </c>
      <c r="M231" s="217">
        <v>0.15</v>
      </c>
      <c r="N231" s="216">
        <f>M231/$M$7</f>
        <v>1.7934525950774827E-7</v>
      </c>
      <c r="O231" s="217">
        <v>0</v>
      </c>
      <c r="P231" s="217">
        <v>0</v>
      </c>
      <c r="Q231" s="217">
        <v>0</v>
      </c>
      <c r="R231" s="216" t="str">
        <f>IFERROR((M231/Q231-1),"")</f>
        <v/>
      </c>
    </row>
    <row r="232" spans="1:18" ht="16.5" x14ac:dyDescent="0.3">
      <c r="A232" s="220" t="s">
        <v>233</v>
      </c>
      <c r="B232" s="219" t="s">
        <v>233</v>
      </c>
      <c r="C232" s="218">
        <v>0</v>
      </c>
      <c r="D232" s="217">
        <v>0</v>
      </c>
      <c r="E232" s="217">
        <v>0</v>
      </c>
      <c r="F232" s="216">
        <f>E232/$E$7</f>
        <v>0</v>
      </c>
      <c r="G232" s="218">
        <v>0</v>
      </c>
      <c r="H232" s="217">
        <v>0</v>
      </c>
      <c r="I232" s="217">
        <v>0</v>
      </c>
      <c r="J232" s="216" t="str">
        <f>IFERROR((E232/I232-1),"")</f>
        <v/>
      </c>
      <c r="K232" s="218">
        <v>0.06</v>
      </c>
      <c r="L232" s="217">
        <v>0.08</v>
      </c>
      <c r="M232" s="217">
        <v>0.14000000000000001</v>
      </c>
      <c r="N232" s="216">
        <f>M232/$M$7</f>
        <v>1.673889088738984E-7</v>
      </c>
      <c r="O232" s="217">
        <v>0</v>
      </c>
      <c r="P232" s="217">
        <v>0</v>
      </c>
      <c r="Q232" s="217">
        <v>0</v>
      </c>
      <c r="R232" s="216" t="str">
        <f>IFERROR((M232/Q232-1),"")</f>
        <v/>
      </c>
    </row>
    <row r="233" spans="1:18" ht="16.5" x14ac:dyDescent="0.3">
      <c r="A233" s="220" t="s">
        <v>212</v>
      </c>
      <c r="B233" s="219" t="s">
        <v>285</v>
      </c>
      <c r="C233" s="218">
        <v>0</v>
      </c>
      <c r="D233" s="217">
        <v>0</v>
      </c>
      <c r="E233" s="217">
        <v>0</v>
      </c>
      <c r="F233" s="216">
        <f>E233/$E$7</f>
        <v>0</v>
      </c>
      <c r="G233" s="218">
        <v>0</v>
      </c>
      <c r="H233" s="217">
        <v>0</v>
      </c>
      <c r="I233" s="217">
        <v>0</v>
      </c>
      <c r="J233" s="216" t="str">
        <f>IFERROR((E233/I233-1),"")</f>
        <v/>
      </c>
      <c r="K233" s="218">
        <v>7.0000000000000007E-2</v>
      </c>
      <c r="L233" s="217">
        <v>7.0000000000000007E-2</v>
      </c>
      <c r="M233" s="217">
        <v>0.14000000000000001</v>
      </c>
      <c r="N233" s="216">
        <f>M233/$M$7</f>
        <v>1.673889088738984E-7</v>
      </c>
      <c r="O233" s="217">
        <v>0</v>
      </c>
      <c r="P233" s="217">
        <v>0</v>
      </c>
      <c r="Q233" s="217">
        <v>0</v>
      </c>
      <c r="R233" s="216" t="str">
        <f>IFERROR((M233/Q233-1),"")</f>
        <v/>
      </c>
    </row>
    <row r="234" spans="1:18" ht="16.5" x14ac:dyDescent="0.3">
      <c r="A234" s="220" t="s">
        <v>450</v>
      </c>
      <c r="B234" s="219" t="s">
        <v>289</v>
      </c>
      <c r="C234" s="218">
        <v>0</v>
      </c>
      <c r="D234" s="217">
        <v>0</v>
      </c>
      <c r="E234" s="217">
        <v>0</v>
      </c>
      <c r="F234" s="216">
        <f>E234/$E$7</f>
        <v>0</v>
      </c>
      <c r="G234" s="218">
        <v>0</v>
      </c>
      <c r="H234" s="217">
        <v>0</v>
      </c>
      <c r="I234" s="217">
        <v>0</v>
      </c>
      <c r="J234" s="216" t="str">
        <f>IFERROR((E234/I234-1),"")</f>
        <v/>
      </c>
      <c r="K234" s="218">
        <v>0.13500000000000001</v>
      </c>
      <c r="L234" s="217">
        <v>0</v>
      </c>
      <c r="M234" s="217">
        <v>0.13500000000000001</v>
      </c>
      <c r="N234" s="216">
        <f>M234/$M$7</f>
        <v>1.6141073355697345E-7</v>
      </c>
      <c r="O234" s="217">
        <v>0</v>
      </c>
      <c r="P234" s="217">
        <v>5.0000000000000001E-3</v>
      </c>
      <c r="Q234" s="217">
        <v>5.0000000000000001E-3</v>
      </c>
      <c r="R234" s="216">
        <f>IFERROR((M234/Q234-1),"")</f>
        <v>26</v>
      </c>
    </row>
    <row r="235" spans="1:18" ht="16.5" x14ac:dyDescent="0.3">
      <c r="A235" s="220" t="s">
        <v>226</v>
      </c>
      <c r="B235" s="219" t="s">
        <v>452</v>
      </c>
      <c r="C235" s="218">
        <v>0</v>
      </c>
      <c r="D235" s="217">
        <v>0</v>
      </c>
      <c r="E235" s="217">
        <v>0</v>
      </c>
      <c r="F235" s="216">
        <f>E235/$E$7</f>
        <v>0</v>
      </c>
      <c r="G235" s="218">
        <v>0</v>
      </c>
      <c r="H235" s="217">
        <v>0</v>
      </c>
      <c r="I235" s="217">
        <v>0</v>
      </c>
      <c r="J235" s="216" t="str">
        <f>IFERROR((E235/I235-1),"")</f>
        <v/>
      </c>
      <c r="K235" s="218">
        <v>0.13</v>
      </c>
      <c r="L235" s="217">
        <v>0</v>
      </c>
      <c r="M235" s="217">
        <v>0.13</v>
      </c>
      <c r="N235" s="216">
        <f>M235/$M$7</f>
        <v>1.554325582400485E-7</v>
      </c>
      <c r="O235" s="217">
        <v>0</v>
      </c>
      <c r="P235" s="217">
        <v>0</v>
      </c>
      <c r="Q235" s="217">
        <v>0</v>
      </c>
      <c r="R235" s="216" t="str">
        <f>IFERROR((M235/Q235-1),"")</f>
        <v/>
      </c>
    </row>
    <row r="236" spans="1:18" ht="16.5" x14ac:dyDescent="0.3">
      <c r="A236" s="220" t="s">
        <v>475</v>
      </c>
      <c r="B236" s="219" t="s">
        <v>135</v>
      </c>
      <c r="C236" s="218">
        <v>0</v>
      </c>
      <c r="D236" s="217">
        <v>0</v>
      </c>
      <c r="E236" s="217">
        <v>0</v>
      </c>
      <c r="F236" s="216">
        <f>E236/$E$7</f>
        <v>0</v>
      </c>
      <c r="G236" s="218">
        <v>0</v>
      </c>
      <c r="H236" s="217">
        <v>0</v>
      </c>
      <c r="I236" s="217">
        <v>0</v>
      </c>
      <c r="J236" s="216" t="str">
        <f>IFERROR((E236/I236-1),"")</f>
        <v/>
      </c>
      <c r="K236" s="218">
        <v>0.02</v>
      </c>
      <c r="L236" s="217">
        <v>0.105</v>
      </c>
      <c r="M236" s="217">
        <v>0.125</v>
      </c>
      <c r="N236" s="216">
        <f>M236/$M$7</f>
        <v>1.4945438292312355E-7</v>
      </c>
      <c r="O236" s="217">
        <v>0.38100000000000001</v>
      </c>
      <c r="P236" s="217">
        <v>0.61599999999999999</v>
      </c>
      <c r="Q236" s="217">
        <v>0.997</v>
      </c>
      <c r="R236" s="216">
        <f>IFERROR((M236/Q236-1),"")</f>
        <v>-0.87462387161484456</v>
      </c>
    </row>
    <row r="237" spans="1:18" ht="16.5" x14ac:dyDescent="0.3">
      <c r="A237" s="220" t="s">
        <v>447</v>
      </c>
      <c r="B237" s="219" t="s">
        <v>240</v>
      </c>
      <c r="C237" s="218">
        <v>0</v>
      </c>
      <c r="D237" s="217">
        <v>0</v>
      </c>
      <c r="E237" s="217">
        <v>0</v>
      </c>
      <c r="F237" s="216">
        <f>E237/$E$7</f>
        <v>0</v>
      </c>
      <c r="G237" s="218">
        <v>0</v>
      </c>
      <c r="H237" s="217">
        <v>0</v>
      </c>
      <c r="I237" s="217">
        <v>0</v>
      </c>
      <c r="J237" s="216" t="str">
        <f>IFERROR((E237/I237-1),"")</f>
        <v/>
      </c>
      <c r="K237" s="218">
        <v>0.1</v>
      </c>
      <c r="L237" s="217">
        <v>2.5000000000000001E-2</v>
      </c>
      <c r="M237" s="217">
        <v>0.125</v>
      </c>
      <c r="N237" s="216">
        <f>M237/$M$7</f>
        <v>1.4945438292312355E-7</v>
      </c>
      <c r="O237" s="217">
        <v>0</v>
      </c>
      <c r="P237" s="217">
        <v>0</v>
      </c>
      <c r="Q237" s="217">
        <v>0</v>
      </c>
      <c r="R237" s="216" t="str">
        <f>IFERROR((M237/Q237-1),"")</f>
        <v/>
      </c>
    </row>
    <row r="238" spans="1:18" ht="16.5" x14ac:dyDescent="0.3">
      <c r="A238" s="220" t="s">
        <v>411</v>
      </c>
      <c r="B238" s="219" t="s">
        <v>386</v>
      </c>
      <c r="C238" s="218">
        <v>0.06</v>
      </c>
      <c r="D238" s="217">
        <v>0.06</v>
      </c>
      <c r="E238" s="217">
        <v>0.12</v>
      </c>
      <c r="F238" s="216">
        <f>E238/$E$7</f>
        <v>1.3728989059897887E-6</v>
      </c>
      <c r="G238" s="218">
        <v>0</v>
      </c>
      <c r="H238" s="217">
        <v>0</v>
      </c>
      <c r="I238" s="217">
        <v>0</v>
      </c>
      <c r="J238" s="216" t="str">
        <f>IFERROR((E238/I238-1),"")</f>
        <v/>
      </c>
      <c r="K238" s="218">
        <v>0.06</v>
      </c>
      <c r="L238" s="217">
        <v>0.06</v>
      </c>
      <c r="M238" s="217">
        <v>0.12</v>
      </c>
      <c r="N238" s="216">
        <f>M238/$M$7</f>
        <v>1.434762076061986E-7</v>
      </c>
      <c r="O238" s="217">
        <v>0</v>
      </c>
      <c r="P238" s="217">
        <v>0</v>
      </c>
      <c r="Q238" s="217">
        <v>0</v>
      </c>
      <c r="R238" s="216" t="str">
        <f>IFERROR((M238/Q238-1),"")</f>
        <v/>
      </c>
    </row>
    <row r="239" spans="1:18" ht="16.5" x14ac:dyDescent="0.3">
      <c r="A239" s="220" t="s">
        <v>197</v>
      </c>
      <c r="B239" s="219" t="s">
        <v>284</v>
      </c>
      <c r="C239" s="218">
        <v>0</v>
      </c>
      <c r="D239" s="217">
        <v>0</v>
      </c>
      <c r="E239" s="217">
        <v>0</v>
      </c>
      <c r="F239" s="216">
        <f>E239/$E$7</f>
        <v>0</v>
      </c>
      <c r="G239" s="218">
        <v>0</v>
      </c>
      <c r="H239" s="217">
        <v>0</v>
      </c>
      <c r="I239" s="217">
        <v>0</v>
      </c>
      <c r="J239" s="216" t="str">
        <f>IFERROR((E239/I239-1),"")</f>
        <v/>
      </c>
      <c r="K239" s="218">
        <v>0.06</v>
      </c>
      <c r="L239" s="217">
        <v>0.06</v>
      </c>
      <c r="M239" s="217">
        <v>0.12</v>
      </c>
      <c r="N239" s="216">
        <f>M239/$M$7</f>
        <v>1.434762076061986E-7</v>
      </c>
      <c r="O239" s="217">
        <v>0</v>
      </c>
      <c r="P239" s="217">
        <v>0</v>
      </c>
      <c r="Q239" s="217">
        <v>0</v>
      </c>
      <c r="R239" s="216" t="str">
        <f>IFERROR((M239/Q239-1),"")</f>
        <v/>
      </c>
    </row>
    <row r="240" spans="1:18" ht="16.5" x14ac:dyDescent="0.3">
      <c r="A240" s="220" t="s">
        <v>529</v>
      </c>
      <c r="B240" s="219" t="s">
        <v>365</v>
      </c>
      <c r="C240" s="218">
        <v>0</v>
      </c>
      <c r="D240" s="217">
        <v>0</v>
      </c>
      <c r="E240" s="217">
        <v>0</v>
      </c>
      <c r="F240" s="216">
        <f>E240/$E$7</f>
        <v>0</v>
      </c>
      <c r="G240" s="218">
        <v>0</v>
      </c>
      <c r="H240" s="217">
        <v>0</v>
      </c>
      <c r="I240" s="217">
        <v>0</v>
      </c>
      <c r="J240" s="216" t="str">
        <f>IFERROR((E240/I240-1),"")</f>
        <v/>
      </c>
      <c r="K240" s="218">
        <v>0</v>
      </c>
      <c r="L240" s="217">
        <v>0.12</v>
      </c>
      <c r="M240" s="217">
        <v>0.12</v>
      </c>
      <c r="N240" s="216">
        <f>M240/$M$7</f>
        <v>1.434762076061986E-7</v>
      </c>
      <c r="O240" s="217">
        <v>0</v>
      </c>
      <c r="P240" s="217">
        <v>0</v>
      </c>
      <c r="Q240" s="217">
        <v>0</v>
      </c>
      <c r="R240" s="216" t="str">
        <f>IFERROR((M240/Q240-1),"")</f>
        <v/>
      </c>
    </row>
    <row r="241" spans="1:18" ht="16.5" x14ac:dyDescent="0.3">
      <c r="A241" s="220" t="s">
        <v>208</v>
      </c>
      <c r="B241" s="219" t="s">
        <v>270</v>
      </c>
      <c r="C241" s="218">
        <v>0</v>
      </c>
      <c r="D241" s="217">
        <v>0</v>
      </c>
      <c r="E241" s="217">
        <v>0</v>
      </c>
      <c r="F241" s="216">
        <f>E241/$E$7</f>
        <v>0</v>
      </c>
      <c r="G241" s="218">
        <v>0</v>
      </c>
      <c r="H241" s="217">
        <v>0</v>
      </c>
      <c r="I241" s="217">
        <v>0</v>
      </c>
      <c r="J241" s="216" t="str">
        <f>IFERROR((E241/I241-1),"")</f>
        <v/>
      </c>
      <c r="K241" s="218">
        <v>5.1999999999999998E-2</v>
      </c>
      <c r="L241" s="217">
        <v>6.8000000000000005E-2</v>
      </c>
      <c r="M241" s="217">
        <v>0.12</v>
      </c>
      <c r="N241" s="216">
        <f>M241/$M$7</f>
        <v>1.434762076061986E-7</v>
      </c>
      <c r="O241" s="217">
        <v>0</v>
      </c>
      <c r="P241" s="217">
        <v>0</v>
      </c>
      <c r="Q241" s="217">
        <v>0</v>
      </c>
      <c r="R241" s="216" t="str">
        <f>IFERROR((M241/Q241-1),"")</f>
        <v/>
      </c>
    </row>
    <row r="242" spans="1:18" ht="16.5" x14ac:dyDescent="0.3">
      <c r="A242" s="220" t="s">
        <v>450</v>
      </c>
      <c r="B242" s="219" t="s">
        <v>303</v>
      </c>
      <c r="C242" s="218">
        <v>8.5999999999999993E-2</v>
      </c>
      <c r="D242" s="217">
        <v>3.3000000000000002E-2</v>
      </c>
      <c r="E242" s="217">
        <v>0.11899999999999999</v>
      </c>
      <c r="F242" s="216">
        <f>E242/$E$7</f>
        <v>1.3614580817732071E-6</v>
      </c>
      <c r="G242" s="218">
        <v>0</v>
      </c>
      <c r="H242" s="217">
        <v>0</v>
      </c>
      <c r="I242" s="217">
        <v>0</v>
      </c>
      <c r="J242" s="216" t="str">
        <f>IFERROR((E242/I242-1),"")</f>
        <v/>
      </c>
      <c r="K242" s="218">
        <v>8.5999999999999993E-2</v>
      </c>
      <c r="L242" s="217">
        <v>3.3000000000000002E-2</v>
      </c>
      <c r="M242" s="217">
        <v>0.11899999999999999</v>
      </c>
      <c r="N242" s="216">
        <f>M242/$M$7</f>
        <v>1.4228057254281361E-7</v>
      </c>
      <c r="O242" s="217">
        <v>0.61499999999999999</v>
      </c>
      <c r="P242" s="217">
        <v>0.34</v>
      </c>
      <c r="Q242" s="217">
        <v>0.95500000000000007</v>
      </c>
      <c r="R242" s="216">
        <f>IFERROR((M242/Q242-1),"")</f>
        <v>-0.87539267015706812</v>
      </c>
    </row>
    <row r="243" spans="1:18" ht="16.5" x14ac:dyDescent="0.3">
      <c r="A243" s="220" t="s">
        <v>212</v>
      </c>
      <c r="B243" s="219" t="s">
        <v>262</v>
      </c>
      <c r="C243" s="218">
        <v>0</v>
      </c>
      <c r="D243" s="217">
        <v>0</v>
      </c>
      <c r="E243" s="217">
        <v>0</v>
      </c>
      <c r="F243" s="216">
        <f>E243/$E$7</f>
        <v>0</v>
      </c>
      <c r="G243" s="218">
        <v>0.1</v>
      </c>
      <c r="H243" s="217">
        <v>0.01</v>
      </c>
      <c r="I243" s="217">
        <v>0.11</v>
      </c>
      <c r="J243" s="216">
        <f>IFERROR((E243/I243-1),"")</f>
        <v>-1</v>
      </c>
      <c r="K243" s="218">
        <v>5.0000000000000001E-3</v>
      </c>
      <c r="L243" s="217">
        <v>0.105</v>
      </c>
      <c r="M243" s="217">
        <v>0.11</v>
      </c>
      <c r="N243" s="216">
        <f>M243/$M$7</f>
        <v>1.3151985697234873E-7</v>
      </c>
      <c r="O243" s="217">
        <v>0.51300000000000001</v>
      </c>
      <c r="P243" s="217">
        <v>1.0449999999999999</v>
      </c>
      <c r="Q243" s="217">
        <v>1.5579999999999998</v>
      </c>
      <c r="R243" s="216">
        <f>IFERROR((M243/Q243-1),"")</f>
        <v>-0.92939666238767649</v>
      </c>
    </row>
    <row r="244" spans="1:18" ht="16.5" x14ac:dyDescent="0.3">
      <c r="A244" s="220" t="s">
        <v>152</v>
      </c>
      <c r="B244" s="219" t="s">
        <v>245</v>
      </c>
      <c r="C244" s="218">
        <v>0</v>
      </c>
      <c r="D244" s="217">
        <v>0</v>
      </c>
      <c r="E244" s="217">
        <v>0</v>
      </c>
      <c r="F244" s="216">
        <f>E244/$E$7</f>
        <v>0</v>
      </c>
      <c r="G244" s="218">
        <v>0</v>
      </c>
      <c r="H244" s="217">
        <v>0</v>
      </c>
      <c r="I244" s="217">
        <v>0</v>
      </c>
      <c r="J244" s="216" t="str">
        <f>IFERROR((E244/I244-1),"")</f>
        <v/>
      </c>
      <c r="K244" s="218">
        <v>5.5E-2</v>
      </c>
      <c r="L244" s="217">
        <v>5.5E-2</v>
      </c>
      <c r="M244" s="217">
        <v>0.11</v>
      </c>
      <c r="N244" s="216">
        <f>M244/$M$7</f>
        <v>1.3151985697234873E-7</v>
      </c>
      <c r="O244" s="217">
        <v>0.02</v>
      </c>
      <c r="P244" s="217">
        <v>0</v>
      </c>
      <c r="Q244" s="217">
        <v>0.02</v>
      </c>
      <c r="R244" s="216">
        <f>IFERROR((M244/Q244-1),"")</f>
        <v>4.5</v>
      </c>
    </row>
    <row r="245" spans="1:18" ht="16.5" x14ac:dyDescent="0.3">
      <c r="A245" s="220" t="s">
        <v>409</v>
      </c>
      <c r="B245" s="219" t="s">
        <v>261</v>
      </c>
      <c r="C245" s="218">
        <v>0</v>
      </c>
      <c r="D245" s="217">
        <v>0</v>
      </c>
      <c r="E245" s="217">
        <v>0</v>
      </c>
      <c r="F245" s="216">
        <f>E245/$E$7</f>
        <v>0</v>
      </c>
      <c r="G245" s="218">
        <v>0.05</v>
      </c>
      <c r="H245" s="217">
        <v>0.05</v>
      </c>
      <c r="I245" s="217">
        <v>0.1</v>
      </c>
      <c r="J245" s="216">
        <f>IFERROR((E245/I245-1),"")</f>
        <v>-1</v>
      </c>
      <c r="K245" s="218">
        <v>7.0000000000000007E-2</v>
      </c>
      <c r="L245" s="217">
        <v>0.03</v>
      </c>
      <c r="M245" s="217">
        <v>0.1</v>
      </c>
      <c r="N245" s="216">
        <f>M245/$M$7</f>
        <v>1.1956350633849886E-7</v>
      </c>
      <c r="O245" s="217">
        <v>0.16</v>
      </c>
      <c r="P245" s="217">
        <v>0.22500000000000001</v>
      </c>
      <c r="Q245" s="217">
        <v>0.38500000000000001</v>
      </c>
      <c r="R245" s="216">
        <f>IFERROR((M245/Q245-1),"")</f>
        <v>-0.74025974025974017</v>
      </c>
    </row>
    <row r="246" spans="1:18" ht="16.5" x14ac:dyDescent="0.3">
      <c r="A246" s="220" t="s">
        <v>398</v>
      </c>
      <c r="B246" s="219" t="s">
        <v>256</v>
      </c>
      <c r="C246" s="218">
        <v>0</v>
      </c>
      <c r="D246" s="217">
        <v>0</v>
      </c>
      <c r="E246" s="217">
        <v>0</v>
      </c>
      <c r="F246" s="216">
        <f>E246/$E$7</f>
        <v>0</v>
      </c>
      <c r="G246" s="218">
        <v>0</v>
      </c>
      <c r="H246" s="217">
        <v>0</v>
      </c>
      <c r="I246" s="217">
        <v>0</v>
      </c>
      <c r="J246" s="216" t="str">
        <f>IFERROR((E246/I246-1),"")</f>
        <v/>
      </c>
      <c r="K246" s="218">
        <v>3.5000000000000003E-2</v>
      </c>
      <c r="L246" s="217">
        <v>6.5000000000000002E-2</v>
      </c>
      <c r="M246" s="217">
        <v>0.1</v>
      </c>
      <c r="N246" s="216">
        <f>M246/$M$7</f>
        <v>1.1956350633849886E-7</v>
      </c>
      <c r="O246" s="217">
        <v>9.5000000000000001E-2</v>
      </c>
      <c r="P246" s="217">
        <v>7.4999999999999997E-2</v>
      </c>
      <c r="Q246" s="217">
        <v>0.16999999999999998</v>
      </c>
      <c r="R246" s="216">
        <f>IFERROR((M246/Q246-1),"")</f>
        <v>-0.41176470588235281</v>
      </c>
    </row>
    <row r="247" spans="1:18" ht="16.5" x14ac:dyDescent="0.3">
      <c r="A247" s="220" t="s">
        <v>151</v>
      </c>
      <c r="B247" s="219" t="s">
        <v>367</v>
      </c>
      <c r="C247" s="218">
        <v>0</v>
      </c>
      <c r="D247" s="217">
        <v>0</v>
      </c>
      <c r="E247" s="217">
        <v>0</v>
      </c>
      <c r="F247" s="216">
        <f>E247/$E$7</f>
        <v>0</v>
      </c>
      <c r="G247" s="218">
        <v>0</v>
      </c>
      <c r="H247" s="217">
        <v>0</v>
      </c>
      <c r="I247" s="217">
        <v>0</v>
      </c>
      <c r="J247" s="216" t="str">
        <f>IFERROR((E247/I247-1),"")</f>
        <v/>
      </c>
      <c r="K247" s="218">
        <v>0</v>
      </c>
      <c r="L247" s="217">
        <v>0.1</v>
      </c>
      <c r="M247" s="217">
        <v>0.1</v>
      </c>
      <c r="N247" s="216">
        <f>M247/$M$7</f>
        <v>1.1956350633849886E-7</v>
      </c>
      <c r="O247" s="217">
        <v>0</v>
      </c>
      <c r="P247" s="217">
        <v>0</v>
      </c>
      <c r="Q247" s="217">
        <v>0</v>
      </c>
      <c r="R247" s="216" t="str">
        <f>IFERROR((M247/Q247-1),"")</f>
        <v/>
      </c>
    </row>
    <row r="248" spans="1:18" ht="16.5" x14ac:dyDescent="0.3">
      <c r="A248" s="220" t="s">
        <v>451</v>
      </c>
      <c r="B248" s="219" t="s">
        <v>323</v>
      </c>
      <c r="C248" s="218">
        <v>4.4999999999999998E-2</v>
      </c>
      <c r="D248" s="217">
        <v>4.4999999999999998E-2</v>
      </c>
      <c r="E248" s="217">
        <v>0.09</v>
      </c>
      <c r="F248" s="216">
        <f>E248/$E$7</f>
        <v>1.0296741794923414E-6</v>
      </c>
      <c r="G248" s="218">
        <v>0</v>
      </c>
      <c r="H248" s="217">
        <v>0</v>
      </c>
      <c r="I248" s="217">
        <v>0</v>
      </c>
      <c r="J248" s="216" t="str">
        <f>IFERROR((E248/I248-1),"")</f>
        <v/>
      </c>
      <c r="K248" s="218">
        <v>4.4999999999999998E-2</v>
      </c>
      <c r="L248" s="217">
        <v>4.4999999999999998E-2</v>
      </c>
      <c r="M248" s="217">
        <v>0.09</v>
      </c>
      <c r="N248" s="216">
        <f>M248/$M$7</f>
        <v>1.0760715570464896E-7</v>
      </c>
      <c r="O248" s="217">
        <v>0.77</v>
      </c>
      <c r="P248" s="217">
        <v>0.71</v>
      </c>
      <c r="Q248" s="217">
        <v>1.48</v>
      </c>
      <c r="R248" s="216">
        <f>IFERROR((M248/Q248-1),"")</f>
        <v>-0.93918918918918914</v>
      </c>
    </row>
    <row r="249" spans="1:18" ht="16.5" x14ac:dyDescent="0.3">
      <c r="A249" s="220" t="s">
        <v>420</v>
      </c>
      <c r="B249" s="219" t="s">
        <v>248</v>
      </c>
      <c r="C249" s="218">
        <v>0</v>
      </c>
      <c r="D249" s="217">
        <v>0</v>
      </c>
      <c r="E249" s="217">
        <v>0</v>
      </c>
      <c r="F249" s="216">
        <f>E249/$E$7</f>
        <v>0</v>
      </c>
      <c r="G249" s="218">
        <v>0</v>
      </c>
      <c r="H249" s="217">
        <v>0</v>
      </c>
      <c r="I249" s="217">
        <v>0</v>
      </c>
      <c r="J249" s="216" t="str">
        <f>IFERROR((E249/I249-1),"")</f>
        <v/>
      </c>
      <c r="K249" s="218">
        <v>6.8000000000000005E-2</v>
      </c>
      <c r="L249" s="217">
        <v>0.02</v>
      </c>
      <c r="M249" s="217">
        <v>8.8000000000000009E-2</v>
      </c>
      <c r="N249" s="216">
        <f>M249/$M$7</f>
        <v>1.0521588557787899E-7</v>
      </c>
      <c r="O249" s="217">
        <v>0.08</v>
      </c>
      <c r="P249" s="217">
        <v>7.4999999999999997E-2</v>
      </c>
      <c r="Q249" s="217">
        <v>0.155</v>
      </c>
      <c r="R249" s="216">
        <f>IFERROR((M249/Q249-1),"")</f>
        <v>-0.43225806451612903</v>
      </c>
    </row>
    <row r="250" spans="1:18" ht="16.5" x14ac:dyDescent="0.3">
      <c r="A250" s="220" t="s">
        <v>456</v>
      </c>
      <c r="B250" s="219" t="s">
        <v>319</v>
      </c>
      <c r="C250" s="218">
        <v>0</v>
      </c>
      <c r="D250" s="217">
        <v>0</v>
      </c>
      <c r="E250" s="217">
        <v>0</v>
      </c>
      <c r="F250" s="216">
        <f>E250/$E$7</f>
        <v>0</v>
      </c>
      <c r="G250" s="218">
        <v>0</v>
      </c>
      <c r="H250" s="217">
        <v>0</v>
      </c>
      <c r="I250" s="217">
        <v>0</v>
      </c>
      <c r="J250" s="216" t="str">
        <f>IFERROR((E250/I250-1),"")</f>
        <v/>
      </c>
      <c r="K250" s="218">
        <v>0</v>
      </c>
      <c r="L250" s="217">
        <v>0.08</v>
      </c>
      <c r="M250" s="217">
        <v>0.08</v>
      </c>
      <c r="N250" s="216">
        <f>M250/$M$7</f>
        <v>9.5650805070799085E-8</v>
      </c>
      <c r="O250" s="217">
        <v>0.19700000000000001</v>
      </c>
      <c r="P250" s="217">
        <v>0.16</v>
      </c>
      <c r="Q250" s="217">
        <v>0.35699999999999998</v>
      </c>
      <c r="R250" s="216">
        <f>IFERROR((M250/Q250-1),"")</f>
        <v>-0.77591036414565828</v>
      </c>
    </row>
    <row r="251" spans="1:18" ht="16.5" x14ac:dyDescent="0.3">
      <c r="A251" s="220" t="s">
        <v>212</v>
      </c>
      <c r="B251" s="219" t="s">
        <v>292</v>
      </c>
      <c r="C251" s="218">
        <v>0</v>
      </c>
      <c r="D251" s="217">
        <v>0</v>
      </c>
      <c r="E251" s="217">
        <v>0</v>
      </c>
      <c r="F251" s="216">
        <f>E251/$E$7</f>
        <v>0</v>
      </c>
      <c r="G251" s="218">
        <v>0</v>
      </c>
      <c r="H251" s="217">
        <v>0</v>
      </c>
      <c r="I251" s="217">
        <v>0</v>
      </c>
      <c r="J251" s="216" t="str">
        <f>IFERROR((E251/I251-1),"")</f>
        <v/>
      </c>
      <c r="K251" s="218">
        <v>0.02</v>
      </c>
      <c r="L251" s="217">
        <v>0.06</v>
      </c>
      <c r="M251" s="217">
        <v>0.08</v>
      </c>
      <c r="N251" s="216">
        <f>M251/$M$7</f>
        <v>9.5650805070799085E-8</v>
      </c>
      <c r="O251" s="217">
        <v>0</v>
      </c>
      <c r="P251" s="217">
        <v>0</v>
      </c>
      <c r="Q251" s="217">
        <v>0</v>
      </c>
      <c r="R251" s="216" t="str">
        <f>IFERROR((M251/Q251-1),"")</f>
        <v/>
      </c>
    </row>
    <row r="252" spans="1:18" ht="16.5" x14ac:dyDescent="0.3">
      <c r="A252" s="220" t="s">
        <v>409</v>
      </c>
      <c r="B252" s="219" t="s">
        <v>298</v>
      </c>
      <c r="C252" s="218">
        <v>0</v>
      </c>
      <c r="D252" s="217">
        <v>0</v>
      </c>
      <c r="E252" s="217">
        <v>0</v>
      </c>
      <c r="F252" s="216">
        <f>E252/$E$7</f>
        <v>0</v>
      </c>
      <c r="G252" s="218">
        <v>0</v>
      </c>
      <c r="H252" s="217">
        <v>0</v>
      </c>
      <c r="I252" s="217">
        <v>0</v>
      </c>
      <c r="J252" s="216" t="str">
        <f>IFERROR((E252/I252-1),"")</f>
        <v/>
      </c>
      <c r="K252" s="218">
        <v>5.0000000000000001E-3</v>
      </c>
      <c r="L252" s="217">
        <v>6.8000000000000005E-2</v>
      </c>
      <c r="M252" s="217">
        <v>7.3000000000000009E-2</v>
      </c>
      <c r="N252" s="216">
        <f>M252/$M$7</f>
        <v>8.7281359627104169E-8</v>
      </c>
      <c r="O252" s="217">
        <v>0</v>
      </c>
      <c r="P252" s="217">
        <v>0</v>
      </c>
      <c r="Q252" s="217">
        <v>0</v>
      </c>
      <c r="R252" s="216" t="str">
        <f>IFERROR((M252/Q252-1),"")</f>
        <v/>
      </c>
    </row>
    <row r="253" spans="1:18" ht="16.5" x14ac:dyDescent="0.3">
      <c r="A253" s="220" t="s">
        <v>212</v>
      </c>
      <c r="B253" s="219" t="s">
        <v>392</v>
      </c>
      <c r="C253" s="218">
        <v>0</v>
      </c>
      <c r="D253" s="217">
        <v>4.8000000000000001E-2</v>
      </c>
      <c r="E253" s="217">
        <v>4.8000000000000001E-2</v>
      </c>
      <c r="F253" s="216">
        <f>E253/$E$7</f>
        <v>5.4915956239591551E-7</v>
      </c>
      <c r="G253" s="218">
        <v>0</v>
      </c>
      <c r="H253" s="217">
        <v>0</v>
      </c>
      <c r="I253" s="217">
        <v>0</v>
      </c>
      <c r="J253" s="216" t="str">
        <f>IFERROR((E253/I253-1),"")</f>
        <v/>
      </c>
      <c r="K253" s="218">
        <v>0.01</v>
      </c>
      <c r="L253" s="217">
        <v>4.8000000000000001E-2</v>
      </c>
      <c r="M253" s="217">
        <v>5.8000000000000003E-2</v>
      </c>
      <c r="N253" s="216">
        <f>M253/$M$7</f>
        <v>6.9346833676329334E-8</v>
      </c>
      <c r="O253" s="217">
        <v>0</v>
      </c>
      <c r="P253" s="217">
        <v>0</v>
      </c>
      <c r="Q253" s="217">
        <v>0</v>
      </c>
      <c r="R253" s="216" t="str">
        <f>IFERROR((M253/Q253-1),"")</f>
        <v/>
      </c>
    </row>
    <row r="254" spans="1:18" ht="16.5" x14ac:dyDescent="0.3">
      <c r="A254" s="220" t="s">
        <v>441</v>
      </c>
      <c r="B254" s="219" t="s">
        <v>356</v>
      </c>
      <c r="C254" s="218">
        <v>0.01</v>
      </c>
      <c r="D254" s="217">
        <v>4.4999999999999998E-2</v>
      </c>
      <c r="E254" s="217">
        <v>5.5E-2</v>
      </c>
      <c r="F254" s="216">
        <f>E254/$E$7</f>
        <v>6.2924533191198645E-7</v>
      </c>
      <c r="G254" s="218">
        <v>0.05</v>
      </c>
      <c r="H254" s="217">
        <v>0.1</v>
      </c>
      <c r="I254" s="217">
        <v>0.15000000000000002</v>
      </c>
      <c r="J254" s="216">
        <f>IFERROR((E254/I254-1),"")</f>
        <v>-0.6333333333333333</v>
      </c>
      <c r="K254" s="218">
        <v>0.01</v>
      </c>
      <c r="L254" s="217">
        <v>4.4999999999999998E-2</v>
      </c>
      <c r="M254" s="217">
        <v>5.5E-2</v>
      </c>
      <c r="N254" s="216">
        <f>M254/$M$7</f>
        <v>6.5759928486174364E-8</v>
      </c>
      <c r="O254" s="217">
        <v>0.05</v>
      </c>
      <c r="P254" s="217">
        <v>0.10199999999999999</v>
      </c>
      <c r="Q254" s="217">
        <v>0.152</v>
      </c>
      <c r="R254" s="216">
        <f>IFERROR((M254/Q254-1),"")</f>
        <v>-0.63815789473684204</v>
      </c>
    </row>
    <row r="255" spans="1:18" ht="16.5" x14ac:dyDescent="0.3">
      <c r="A255" s="220" t="s">
        <v>420</v>
      </c>
      <c r="B255" s="219" t="s">
        <v>388</v>
      </c>
      <c r="C255" s="218">
        <v>2.7E-2</v>
      </c>
      <c r="D255" s="217">
        <v>2.7E-2</v>
      </c>
      <c r="E255" s="217">
        <v>5.3999999999999999E-2</v>
      </c>
      <c r="F255" s="216">
        <f>E255/$E$7</f>
        <v>6.1780450769540492E-7</v>
      </c>
      <c r="G255" s="218">
        <v>0</v>
      </c>
      <c r="H255" s="217">
        <v>0</v>
      </c>
      <c r="I255" s="217">
        <v>0</v>
      </c>
      <c r="J255" s="216" t="str">
        <f>IFERROR((E255/I255-1),"")</f>
        <v/>
      </c>
      <c r="K255" s="218">
        <v>2.7E-2</v>
      </c>
      <c r="L255" s="217">
        <v>2.7E-2</v>
      </c>
      <c r="M255" s="217">
        <v>5.3999999999999999E-2</v>
      </c>
      <c r="N255" s="216">
        <f>M255/$M$7</f>
        <v>6.4564293422789374E-8</v>
      </c>
      <c r="O255" s="217">
        <v>0</v>
      </c>
      <c r="P255" s="217">
        <v>0</v>
      </c>
      <c r="Q255" s="217">
        <v>0</v>
      </c>
      <c r="R255" s="216" t="str">
        <f>IFERROR((M255/Q255-1),"")</f>
        <v/>
      </c>
    </row>
    <row r="256" spans="1:18" ht="16.5" x14ac:dyDescent="0.3">
      <c r="A256" s="220" t="s">
        <v>215</v>
      </c>
      <c r="B256" s="219" t="s">
        <v>299</v>
      </c>
      <c r="C256" s="218">
        <v>0</v>
      </c>
      <c r="D256" s="217">
        <v>0</v>
      </c>
      <c r="E256" s="217">
        <v>0</v>
      </c>
      <c r="F256" s="216">
        <f>E256/$E$7</f>
        <v>0</v>
      </c>
      <c r="G256" s="218">
        <v>0</v>
      </c>
      <c r="H256" s="217">
        <v>0</v>
      </c>
      <c r="I256" s="217">
        <v>0</v>
      </c>
      <c r="J256" s="216" t="str">
        <f>IFERROR((E256/I256-1),"")</f>
        <v/>
      </c>
      <c r="K256" s="218">
        <v>0.02</v>
      </c>
      <c r="L256" s="217">
        <v>2.7E-2</v>
      </c>
      <c r="M256" s="217">
        <v>4.7E-2</v>
      </c>
      <c r="N256" s="216">
        <f>M256/$M$7</f>
        <v>5.6194847979094458E-8</v>
      </c>
      <c r="O256" s="217">
        <v>0</v>
      </c>
      <c r="P256" s="217">
        <v>0</v>
      </c>
      <c r="Q256" s="217">
        <v>0</v>
      </c>
      <c r="R256" s="216" t="str">
        <f>IFERROR((M256/Q256-1),"")</f>
        <v/>
      </c>
    </row>
    <row r="257" spans="1:18" ht="16.5" x14ac:dyDescent="0.3">
      <c r="A257" s="220" t="s">
        <v>151</v>
      </c>
      <c r="B257" s="219" t="s">
        <v>307</v>
      </c>
      <c r="C257" s="218">
        <v>0</v>
      </c>
      <c r="D257" s="217">
        <v>0</v>
      </c>
      <c r="E257" s="217">
        <v>0</v>
      </c>
      <c r="F257" s="216">
        <f>E257/$E$7</f>
        <v>0</v>
      </c>
      <c r="G257" s="218">
        <v>2.7E-2</v>
      </c>
      <c r="H257" s="217">
        <v>2.1999999999999999E-2</v>
      </c>
      <c r="I257" s="217">
        <v>4.9000000000000002E-2</v>
      </c>
      <c r="J257" s="216">
        <f>IFERROR((E257/I257-1),"")</f>
        <v>-1</v>
      </c>
      <c r="K257" s="218">
        <v>2.1999999999999999E-2</v>
      </c>
      <c r="L257" s="217">
        <v>2.1999999999999999E-2</v>
      </c>
      <c r="M257" s="217">
        <v>4.3999999999999997E-2</v>
      </c>
      <c r="N257" s="216">
        <f>M257/$M$7</f>
        <v>5.2607942788939489E-8</v>
      </c>
      <c r="O257" s="217">
        <v>2.7E-2</v>
      </c>
      <c r="P257" s="217">
        <v>2.1999999999999999E-2</v>
      </c>
      <c r="Q257" s="217">
        <v>4.9000000000000002E-2</v>
      </c>
      <c r="R257" s="216">
        <f>IFERROR((M257/Q257-1),"")</f>
        <v>-0.10204081632653073</v>
      </c>
    </row>
    <row r="258" spans="1:18" ht="16.5" x14ac:dyDescent="0.3">
      <c r="A258" s="220" t="s">
        <v>82</v>
      </c>
      <c r="B258" s="219" t="s">
        <v>259</v>
      </c>
      <c r="C258" s="218">
        <v>0</v>
      </c>
      <c r="D258" s="217">
        <v>0</v>
      </c>
      <c r="E258" s="217">
        <v>0</v>
      </c>
      <c r="F258" s="216">
        <f>E258/$E$7</f>
        <v>0</v>
      </c>
      <c r="G258" s="218">
        <v>0</v>
      </c>
      <c r="H258" s="217">
        <v>0</v>
      </c>
      <c r="I258" s="217">
        <v>0</v>
      </c>
      <c r="J258" s="216" t="str">
        <f>IFERROR((E258/I258-1),"")</f>
        <v/>
      </c>
      <c r="K258" s="218">
        <v>0.02</v>
      </c>
      <c r="L258" s="217">
        <v>0.02</v>
      </c>
      <c r="M258" s="217">
        <v>0.04</v>
      </c>
      <c r="N258" s="216">
        <f>M258/$M$7</f>
        <v>4.7825402535399542E-8</v>
      </c>
      <c r="O258" s="217">
        <v>0.41</v>
      </c>
      <c r="P258" s="217">
        <v>0.16200000000000001</v>
      </c>
      <c r="Q258" s="217">
        <v>0.57199999999999995</v>
      </c>
      <c r="R258" s="216">
        <f>IFERROR((M258/Q258-1),"")</f>
        <v>-0.93006993006993011</v>
      </c>
    </row>
    <row r="259" spans="1:18" ht="16.5" x14ac:dyDescent="0.3">
      <c r="A259" s="220" t="s">
        <v>446</v>
      </c>
      <c r="B259" s="219" t="s">
        <v>304</v>
      </c>
      <c r="C259" s="218">
        <v>0</v>
      </c>
      <c r="D259" s="217">
        <v>0</v>
      </c>
      <c r="E259" s="217">
        <v>0</v>
      </c>
      <c r="F259" s="216">
        <f>E259/$E$7</f>
        <v>0</v>
      </c>
      <c r="G259" s="218">
        <v>0</v>
      </c>
      <c r="H259" s="217">
        <v>0</v>
      </c>
      <c r="I259" s="217">
        <v>0</v>
      </c>
      <c r="J259" s="216" t="str">
        <f>IFERROR((E259/I259-1),"")</f>
        <v/>
      </c>
      <c r="K259" s="218">
        <v>0.03</v>
      </c>
      <c r="L259" s="217">
        <v>0</v>
      </c>
      <c r="M259" s="217">
        <v>0.03</v>
      </c>
      <c r="N259" s="216">
        <f>M259/$M$7</f>
        <v>3.586905190154965E-8</v>
      </c>
      <c r="O259" s="217">
        <v>0</v>
      </c>
      <c r="P259" s="217">
        <v>0</v>
      </c>
      <c r="Q259" s="217">
        <v>0</v>
      </c>
      <c r="R259" s="216" t="str">
        <f>IFERROR((M259/Q259-1),"")</f>
        <v/>
      </c>
    </row>
    <row r="260" spans="1:18" ht="16.5" x14ac:dyDescent="0.3">
      <c r="A260" s="220" t="s">
        <v>179</v>
      </c>
      <c r="B260" s="219" t="s">
        <v>311</v>
      </c>
      <c r="C260" s="218">
        <v>0</v>
      </c>
      <c r="D260" s="217">
        <v>0</v>
      </c>
      <c r="E260" s="217">
        <v>0</v>
      </c>
      <c r="F260" s="216">
        <f>E260/$E$7</f>
        <v>0</v>
      </c>
      <c r="G260" s="218">
        <v>0</v>
      </c>
      <c r="H260" s="217">
        <v>0</v>
      </c>
      <c r="I260" s="217">
        <v>0</v>
      </c>
      <c r="J260" s="216" t="str">
        <f>IFERROR((E260/I260-1),"")</f>
        <v/>
      </c>
      <c r="K260" s="218">
        <v>0.02</v>
      </c>
      <c r="L260" s="217">
        <v>0.01</v>
      </c>
      <c r="M260" s="217">
        <v>0.03</v>
      </c>
      <c r="N260" s="216">
        <f>M260/$M$7</f>
        <v>3.586905190154965E-8</v>
      </c>
      <c r="O260" s="217">
        <v>0</v>
      </c>
      <c r="P260" s="217">
        <v>0</v>
      </c>
      <c r="Q260" s="217">
        <v>0</v>
      </c>
      <c r="R260" s="216" t="str">
        <f>IFERROR((M260/Q260-1),"")</f>
        <v/>
      </c>
    </row>
    <row r="261" spans="1:18" ht="16.5" x14ac:dyDescent="0.3">
      <c r="A261" s="220" t="s">
        <v>152</v>
      </c>
      <c r="B261" s="219" t="s">
        <v>352</v>
      </c>
      <c r="C261" s="218">
        <v>0.01</v>
      </c>
      <c r="D261" s="217">
        <v>1.6E-2</v>
      </c>
      <c r="E261" s="217">
        <v>2.6000000000000002E-2</v>
      </c>
      <c r="F261" s="216">
        <f>E261/$E$7</f>
        <v>2.9746142963112093E-7</v>
      </c>
      <c r="G261" s="218">
        <v>0</v>
      </c>
      <c r="H261" s="217">
        <v>0</v>
      </c>
      <c r="I261" s="217">
        <v>0</v>
      </c>
      <c r="J261" s="216" t="str">
        <f>IFERROR((E261/I261-1),"")</f>
        <v/>
      </c>
      <c r="K261" s="218">
        <v>0.01</v>
      </c>
      <c r="L261" s="217">
        <v>1.6E-2</v>
      </c>
      <c r="M261" s="217">
        <v>2.6000000000000002E-2</v>
      </c>
      <c r="N261" s="216">
        <f>M261/$M$7</f>
        <v>3.1086511648009704E-8</v>
      </c>
      <c r="O261" s="217">
        <v>0</v>
      </c>
      <c r="P261" s="217">
        <v>0</v>
      </c>
      <c r="Q261" s="217">
        <v>0</v>
      </c>
      <c r="R261" s="216" t="str">
        <f>IFERROR((M261/Q261-1),"")</f>
        <v/>
      </c>
    </row>
    <row r="262" spans="1:18" ht="16.5" x14ac:dyDescent="0.3">
      <c r="A262" s="220" t="s">
        <v>117</v>
      </c>
      <c r="B262" s="219" t="s">
        <v>308</v>
      </c>
      <c r="C262" s="218">
        <v>0</v>
      </c>
      <c r="D262" s="217">
        <v>0</v>
      </c>
      <c r="E262" s="217">
        <v>0</v>
      </c>
      <c r="F262" s="216">
        <f>E262/$E$7</f>
        <v>0</v>
      </c>
      <c r="G262" s="218">
        <v>0</v>
      </c>
      <c r="H262" s="217">
        <v>0</v>
      </c>
      <c r="I262" s="217">
        <v>0</v>
      </c>
      <c r="J262" s="216" t="str">
        <f>IFERROR((E262/I262-1),"")</f>
        <v/>
      </c>
      <c r="K262" s="218">
        <v>0.01</v>
      </c>
      <c r="L262" s="217">
        <v>1.4999999999999999E-2</v>
      </c>
      <c r="M262" s="217">
        <v>2.5000000000000001E-2</v>
      </c>
      <c r="N262" s="216">
        <f>M262/$M$7</f>
        <v>2.9890876584624714E-8</v>
      </c>
      <c r="O262" s="217">
        <v>0</v>
      </c>
      <c r="P262" s="217">
        <v>0</v>
      </c>
      <c r="Q262" s="217">
        <v>0</v>
      </c>
      <c r="R262" s="216" t="str">
        <f>IFERROR((M262/Q262-1),"")</f>
        <v/>
      </c>
    </row>
    <row r="263" spans="1:18" ht="16.5" x14ac:dyDescent="0.3">
      <c r="A263" s="220" t="s">
        <v>255</v>
      </c>
      <c r="B263" s="219" t="s">
        <v>309</v>
      </c>
      <c r="C263" s="218">
        <v>0</v>
      </c>
      <c r="D263" s="217">
        <v>0</v>
      </c>
      <c r="E263" s="217">
        <v>0</v>
      </c>
      <c r="F263" s="216">
        <f>E263/$E$7</f>
        <v>0</v>
      </c>
      <c r="G263" s="218">
        <v>4.4999999999999998E-2</v>
      </c>
      <c r="H263" s="217">
        <v>0.44500000000000001</v>
      </c>
      <c r="I263" s="217">
        <v>0.49</v>
      </c>
      <c r="J263" s="216">
        <f>IFERROR((E263/I263-1),"")</f>
        <v>-1</v>
      </c>
      <c r="K263" s="218">
        <v>5.0000000000000001E-3</v>
      </c>
      <c r="L263" s="217">
        <v>1.7999999999999999E-2</v>
      </c>
      <c r="M263" s="217">
        <v>2.3E-2</v>
      </c>
      <c r="N263" s="216">
        <f>M263/$M$7</f>
        <v>2.7499606457854734E-8</v>
      </c>
      <c r="O263" s="217">
        <v>4.4999999999999998E-2</v>
      </c>
      <c r="P263" s="217">
        <v>5.0709999999999997</v>
      </c>
      <c r="Q263" s="217">
        <v>5.1159999999999997</v>
      </c>
      <c r="R263" s="216">
        <f>IFERROR((M263/Q263-1),"")</f>
        <v>-0.99550430023455827</v>
      </c>
    </row>
    <row r="264" spans="1:18" ht="16.5" x14ac:dyDescent="0.3">
      <c r="A264" s="220" t="s">
        <v>436</v>
      </c>
      <c r="B264" s="219" t="s">
        <v>435</v>
      </c>
      <c r="C264" s="218">
        <v>0</v>
      </c>
      <c r="D264" s="217">
        <v>0</v>
      </c>
      <c r="E264" s="217">
        <v>0</v>
      </c>
      <c r="F264" s="216">
        <f>E264/$E$7</f>
        <v>0</v>
      </c>
      <c r="G264" s="218">
        <v>0</v>
      </c>
      <c r="H264" s="217">
        <v>0</v>
      </c>
      <c r="I264" s="217">
        <v>0</v>
      </c>
      <c r="J264" s="216" t="str">
        <f>IFERROR((E264/I264-1),"")</f>
        <v/>
      </c>
      <c r="K264" s="218">
        <v>0.02</v>
      </c>
      <c r="L264" s="217">
        <v>0</v>
      </c>
      <c r="M264" s="217">
        <v>0.02</v>
      </c>
      <c r="N264" s="216">
        <f>M264/$M$7</f>
        <v>2.3912701267699771E-8</v>
      </c>
      <c r="O264" s="217">
        <v>0</v>
      </c>
      <c r="P264" s="217">
        <v>0</v>
      </c>
      <c r="Q264" s="217">
        <v>0</v>
      </c>
      <c r="R264" s="216" t="str">
        <f>IFERROR((M264/Q264-1),"")</f>
        <v/>
      </c>
    </row>
    <row r="265" spans="1:18" ht="16.5" x14ac:dyDescent="0.3">
      <c r="A265" s="220" t="s">
        <v>444</v>
      </c>
      <c r="B265" s="219" t="s">
        <v>443</v>
      </c>
      <c r="C265" s="218">
        <v>0</v>
      </c>
      <c r="D265" s="217">
        <v>0</v>
      </c>
      <c r="E265" s="217">
        <v>0</v>
      </c>
      <c r="F265" s="216">
        <f>E265/$E$7</f>
        <v>0</v>
      </c>
      <c r="G265" s="218">
        <v>0</v>
      </c>
      <c r="H265" s="217">
        <v>0</v>
      </c>
      <c r="I265" s="217">
        <v>0</v>
      </c>
      <c r="J265" s="216" t="str">
        <f>IFERROR((E265/I265-1),"")</f>
        <v/>
      </c>
      <c r="K265" s="218">
        <v>0</v>
      </c>
      <c r="L265" s="217">
        <v>0.02</v>
      </c>
      <c r="M265" s="217">
        <v>0.02</v>
      </c>
      <c r="N265" s="216">
        <f>M265/$M$7</f>
        <v>2.3912701267699771E-8</v>
      </c>
      <c r="O265" s="217">
        <v>0</v>
      </c>
      <c r="P265" s="217">
        <v>0</v>
      </c>
      <c r="Q265" s="217">
        <v>0</v>
      </c>
      <c r="R265" s="216" t="str">
        <f>IFERROR((M265/Q265-1),"")</f>
        <v/>
      </c>
    </row>
    <row r="266" spans="1:18" ht="16.5" x14ac:dyDescent="0.3">
      <c r="A266" s="220" t="s">
        <v>181</v>
      </c>
      <c r="B266" s="219" t="s">
        <v>181</v>
      </c>
      <c r="C266" s="218">
        <v>0</v>
      </c>
      <c r="D266" s="217">
        <v>0</v>
      </c>
      <c r="E266" s="217">
        <v>0</v>
      </c>
      <c r="F266" s="216">
        <f>E266/$E$7</f>
        <v>0</v>
      </c>
      <c r="G266" s="218">
        <v>0</v>
      </c>
      <c r="H266" s="217">
        <v>0</v>
      </c>
      <c r="I266" s="217">
        <v>0</v>
      </c>
      <c r="J266" s="216" t="str">
        <f>IFERROR((E266/I266-1),"")</f>
        <v/>
      </c>
      <c r="K266" s="218">
        <v>1.7999999999999999E-2</v>
      </c>
      <c r="L266" s="217">
        <v>0</v>
      </c>
      <c r="M266" s="217">
        <v>1.7999999999999999E-2</v>
      </c>
      <c r="N266" s="216">
        <f>M266/$M$7</f>
        <v>2.1521431140929791E-8</v>
      </c>
      <c r="O266" s="217">
        <v>0</v>
      </c>
      <c r="P266" s="217">
        <v>0</v>
      </c>
      <c r="Q266" s="217">
        <v>0</v>
      </c>
      <c r="R266" s="216" t="str">
        <f>IFERROR((M266/Q266-1),"")</f>
        <v/>
      </c>
    </row>
    <row r="267" spans="1:18" ht="16.5" x14ac:dyDescent="0.3">
      <c r="A267" s="220" t="s">
        <v>197</v>
      </c>
      <c r="B267" s="219" t="s">
        <v>387</v>
      </c>
      <c r="C267" s="218">
        <v>8.0000000000000002E-3</v>
      </c>
      <c r="D267" s="217">
        <v>6.0000000000000001E-3</v>
      </c>
      <c r="E267" s="217">
        <v>1.4E-2</v>
      </c>
      <c r="F267" s="216">
        <f>E267/$E$7</f>
        <v>1.6017153903214202E-7</v>
      </c>
      <c r="G267" s="218">
        <v>0</v>
      </c>
      <c r="H267" s="217">
        <v>0</v>
      </c>
      <c r="I267" s="217">
        <v>0</v>
      </c>
      <c r="J267" s="216" t="str">
        <f>IFERROR((E267/I267-1),"")</f>
        <v/>
      </c>
      <c r="K267" s="218">
        <v>8.0000000000000002E-3</v>
      </c>
      <c r="L267" s="217">
        <v>6.0000000000000001E-3</v>
      </c>
      <c r="M267" s="217">
        <v>1.4E-2</v>
      </c>
      <c r="N267" s="216">
        <f>M267/$M$7</f>
        <v>1.6738890887389839E-8</v>
      </c>
      <c r="O267" s="217">
        <v>0</v>
      </c>
      <c r="P267" s="217">
        <v>0</v>
      </c>
      <c r="Q267" s="217">
        <v>0</v>
      </c>
      <c r="R267" s="216" t="str">
        <f>IFERROR((M267/Q267-1),"")</f>
        <v/>
      </c>
    </row>
    <row r="268" spans="1:18" ht="16.5" x14ac:dyDescent="0.3">
      <c r="A268" s="220" t="s">
        <v>438</v>
      </c>
      <c r="B268" s="219" t="s">
        <v>368</v>
      </c>
      <c r="C268" s="218">
        <v>0</v>
      </c>
      <c r="D268" s="217">
        <v>0</v>
      </c>
      <c r="E268" s="217">
        <v>0</v>
      </c>
      <c r="F268" s="216">
        <f>E268/$E$7</f>
        <v>0</v>
      </c>
      <c r="G268" s="218">
        <v>0</v>
      </c>
      <c r="H268" s="217">
        <v>0</v>
      </c>
      <c r="I268" s="217">
        <v>0</v>
      </c>
      <c r="J268" s="216" t="str">
        <f>IFERROR((E268/I268-1),"")</f>
        <v/>
      </c>
      <c r="K268" s="218">
        <v>0</v>
      </c>
      <c r="L268" s="217">
        <v>1.0999999999999999E-2</v>
      </c>
      <c r="M268" s="217">
        <v>1.0999999999999999E-2</v>
      </c>
      <c r="N268" s="216">
        <f>M268/$M$7</f>
        <v>1.3151985697234872E-8</v>
      </c>
      <c r="O268" s="217">
        <v>0</v>
      </c>
      <c r="P268" s="217">
        <v>0</v>
      </c>
      <c r="Q268" s="217">
        <v>0</v>
      </c>
      <c r="R268" s="216" t="str">
        <f>IFERROR((M268/Q268-1),"")</f>
        <v/>
      </c>
    </row>
    <row r="269" spans="1:18" ht="16.5" x14ac:dyDescent="0.3">
      <c r="A269" s="220" t="s">
        <v>154</v>
      </c>
      <c r="B269" s="219" t="s">
        <v>246</v>
      </c>
      <c r="C269" s="218">
        <v>0</v>
      </c>
      <c r="D269" s="217">
        <v>0</v>
      </c>
      <c r="E269" s="217">
        <v>0</v>
      </c>
      <c r="F269" s="216">
        <f>E269/$E$7</f>
        <v>0</v>
      </c>
      <c r="G269" s="218">
        <v>0</v>
      </c>
      <c r="H269" s="217">
        <v>0</v>
      </c>
      <c r="I269" s="217">
        <v>0</v>
      </c>
      <c r="J269" s="216" t="str">
        <f>IFERROR((E269/I269-1),"")</f>
        <v/>
      </c>
      <c r="K269" s="218">
        <v>5.0000000000000001E-3</v>
      </c>
      <c r="L269" s="217">
        <v>5.0000000000000001E-3</v>
      </c>
      <c r="M269" s="217">
        <v>0.01</v>
      </c>
      <c r="N269" s="216">
        <f>M269/$M$7</f>
        <v>1.1956350633849886E-8</v>
      </c>
      <c r="O269" s="217">
        <v>0</v>
      </c>
      <c r="P269" s="217">
        <v>0</v>
      </c>
      <c r="Q269" s="217">
        <v>0</v>
      </c>
      <c r="R269" s="216" t="str">
        <f>IFERROR((M269/Q269-1),"")</f>
        <v/>
      </c>
    </row>
    <row r="270" spans="1:18" ht="16.5" x14ac:dyDescent="0.3">
      <c r="A270" s="220" t="s">
        <v>212</v>
      </c>
      <c r="B270" s="219" t="s">
        <v>315</v>
      </c>
      <c r="C270" s="218">
        <v>0</v>
      </c>
      <c r="D270" s="217">
        <v>0</v>
      </c>
      <c r="E270" s="217">
        <v>0</v>
      </c>
      <c r="F270" s="216">
        <f>E270/$E$7</f>
        <v>0</v>
      </c>
      <c r="G270" s="218">
        <v>0</v>
      </c>
      <c r="H270" s="217">
        <v>0</v>
      </c>
      <c r="I270" s="217">
        <v>0</v>
      </c>
      <c r="J270" s="216" t="str">
        <f>IFERROR((E270/I270-1),"")</f>
        <v/>
      </c>
      <c r="K270" s="218">
        <v>0.01</v>
      </c>
      <c r="L270" s="217">
        <v>0</v>
      </c>
      <c r="M270" s="217">
        <v>0.01</v>
      </c>
      <c r="N270" s="216">
        <f>M270/$M$7</f>
        <v>1.1956350633849886E-8</v>
      </c>
      <c r="O270" s="217">
        <v>0</v>
      </c>
      <c r="P270" s="217">
        <v>0</v>
      </c>
      <c r="Q270" s="217">
        <v>0</v>
      </c>
      <c r="R270" s="216" t="str">
        <f>IFERROR((M270/Q270-1),"")</f>
        <v/>
      </c>
    </row>
    <row r="271" spans="1:18" ht="16.5" x14ac:dyDescent="0.3">
      <c r="A271" s="220" t="s">
        <v>267</v>
      </c>
      <c r="B271" s="219" t="s">
        <v>267</v>
      </c>
      <c r="C271" s="218">
        <v>0</v>
      </c>
      <c r="D271" s="217">
        <v>0</v>
      </c>
      <c r="E271" s="217">
        <v>0</v>
      </c>
      <c r="F271" s="216">
        <f>E271/$E$7</f>
        <v>0</v>
      </c>
      <c r="G271" s="218">
        <v>0</v>
      </c>
      <c r="H271" s="217">
        <v>0</v>
      </c>
      <c r="I271" s="217">
        <v>0</v>
      </c>
      <c r="J271" s="216" t="str">
        <f>IFERROR((E271/I271-1),"")</f>
        <v/>
      </c>
      <c r="K271" s="218">
        <v>4.0000000000000001E-3</v>
      </c>
      <c r="L271" s="217">
        <v>4.0000000000000001E-3</v>
      </c>
      <c r="M271" s="217">
        <v>8.0000000000000002E-3</v>
      </c>
      <c r="N271" s="216">
        <f>M271/$M$7</f>
        <v>9.5650805070799075E-9</v>
      </c>
      <c r="O271" s="217">
        <v>6.0000000000000001E-3</v>
      </c>
      <c r="P271" s="217">
        <v>4.0000000000000001E-3</v>
      </c>
      <c r="Q271" s="217">
        <v>0.01</v>
      </c>
      <c r="R271" s="216">
        <f>IFERROR((M271/Q271-1),"")</f>
        <v>-0.19999999999999996</v>
      </c>
    </row>
    <row r="272" spans="1:18" ht="16.5" x14ac:dyDescent="0.3">
      <c r="A272" s="220" t="s">
        <v>151</v>
      </c>
      <c r="B272" s="219" t="s">
        <v>313</v>
      </c>
      <c r="C272" s="218">
        <v>0</v>
      </c>
      <c r="D272" s="217">
        <v>0</v>
      </c>
      <c r="E272" s="217">
        <v>0</v>
      </c>
      <c r="F272" s="216">
        <f>E272/$E$7</f>
        <v>0</v>
      </c>
      <c r="G272" s="218">
        <v>0</v>
      </c>
      <c r="H272" s="217">
        <v>0</v>
      </c>
      <c r="I272" s="217">
        <v>0</v>
      </c>
      <c r="J272" s="216" t="str">
        <f>IFERROR((E272/I272-1),"")</f>
        <v/>
      </c>
      <c r="K272" s="218">
        <v>0</v>
      </c>
      <c r="L272" s="217">
        <v>7.0000000000000001E-3</v>
      </c>
      <c r="M272" s="217">
        <v>7.0000000000000001E-3</v>
      </c>
      <c r="N272" s="216">
        <f>M272/$M$7</f>
        <v>8.3694454436949193E-9</v>
      </c>
      <c r="O272" s="217">
        <v>1.2999999999999999E-2</v>
      </c>
      <c r="P272" s="217">
        <v>1.2999999999999999E-2</v>
      </c>
      <c r="Q272" s="217">
        <v>2.5999999999999999E-2</v>
      </c>
      <c r="R272" s="216">
        <f>IFERROR((M272/Q272-1),"")</f>
        <v>-0.73076923076923073</v>
      </c>
    </row>
    <row r="273" spans="1:18" ht="16.5" x14ac:dyDescent="0.3">
      <c r="A273" s="220" t="s">
        <v>477</v>
      </c>
      <c r="B273" s="219" t="s">
        <v>164</v>
      </c>
      <c r="C273" s="218">
        <v>0</v>
      </c>
      <c r="D273" s="217">
        <v>5.0000000000000001E-3</v>
      </c>
      <c r="E273" s="217">
        <v>5.0000000000000001E-3</v>
      </c>
      <c r="F273" s="216">
        <f>E273/$E$7</f>
        <v>5.7204121082907866E-8</v>
      </c>
      <c r="G273" s="218">
        <v>0.2</v>
      </c>
      <c r="H273" s="217">
        <v>0</v>
      </c>
      <c r="I273" s="217">
        <v>0.2</v>
      </c>
      <c r="J273" s="216">
        <f>IFERROR((E273/I273-1),"")</f>
        <v>-0.97499999999999998</v>
      </c>
      <c r="K273" s="218">
        <v>0</v>
      </c>
      <c r="L273" s="217">
        <v>5.0000000000000001E-3</v>
      </c>
      <c r="M273" s="217">
        <v>5.0000000000000001E-3</v>
      </c>
      <c r="N273" s="216">
        <f>M273/$M$7</f>
        <v>5.9781753169249428E-9</v>
      </c>
      <c r="O273" s="217">
        <v>0.31</v>
      </c>
      <c r="P273" s="217">
        <v>0.01</v>
      </c>
      <c r="Q273" s="217">
        <v>0.32</v>
      </c>
      <c r="R273" s="216">
        <f>IFERROR((M273/Q273-1),"")</f>
        <v>-0.984375</v>
      </c>
    </row>
    <row r="274" spans="1:18" ht="16.5" x14ac:dyDescent="0.3">
      <c r="A274" s="220" t="s">
        <v>152</v>
      </c>
      <c r="B274" s="219" t="s">
        <v>316</v>
      </c>
      <c r="C274" s="218">
        <v>0</v>
      </c>
      <c r="D274" s="217">
        <v>0</v>
      </c>
      <c r="E274" s="217">
        <v>0</v>
      </c>
      <c r="F274" s="216">
        <f>E274/$E$7</f>
        <v>0</v>
      </c>
      <c r="G274" s="218">
        <v>0</v>
      </c>
      <c r="H274" s="217">
        <v>0</v>
      </c>
      <c r="I274" s="217">
        <v>0</v>
      </c>
      <c r="J274" s="216" t="str">
        <f>IFERROR((E274/I274-1),"")</f>
        <v/>
      </c>
      <c r="K274" s="218">
        <v>0</v>
      </c>
      <c r="L274" s="217">
        <v>5.0000000000000001E-3</v>
      </c>
      <c r="M274" s="217">
        <v>5.0000000000000001E-3</v>
      </c>
      <c r="N274" s="216">
        <f>M274/$M$7</f>
        <v>5.9781753169249428E-9</v>
      </c>
      <c r="O274" s="217">
        <v>0</v>
      </c>
      <c r="P274" s="217">
        <v>0</v>
      </c>
      <c r="Q274" s="217">
        <v>0</v>
      </c>
      <c r="R274" s="216" t="str">
        <f>IFERROR((M274/Q274-1),"")</f>
        <v/>
      </c>
    </row>
    <row r="275" spans="1:18" ht="16.5" x14ac:dyDescent="0.3">
      <c r="A275" s="220" t="s">
        <v>197</v>
      </c>
      <c r="B275" s="219" t="s">
        <v>291</v>
      </c>
      <c r="C275" s="218">
        <v>0</v>
      </c>
      <c r="D275" s="217">
        <v>0</v>
      </c>
      <c r="E275" s="217">
        <v>0</v>
      </c>
      <c r="F275" s="216">
        <f>E275/$E$7</f>
        <v>0</v>
      </c>
      <c r="G275" s="218">
        <v>0</v>
      </c>
      <c r="H275" s="217">
        <v>0</v>
      </c>
      <c r="I275" s="217">
        <v>0</v>
      </c>
      <c r="J275" s="216" t="str">
        <f>IFERROR((E275/I275-1),"")</f>
        <v/>
      </c>
      <c r="K275" s="218">
        <v>0</v>
      </c>
      <c r="L275" s="217">
        <v>5.0000000000000001E-3</v>
      </c>
      <c r="M275" s="217">
        <v>5.0000000000000001E-3</v>
      </c>
      <c r="N275" s="216">
        <f>M275/$M$7</f>
        <v>5.9781753169249428E-9</v>
      </c>
      <c r="O275" s="217">
        <v>0</v>
      </c>
      <c r="P275" s="217">
        <v>0</v>
      </c>
      <c r="Q275" s="217">
        <v>0</v>
      </c>
      <c r="R275" s="216" t="str">
        <f>IFERROR((M275/Q275-1),"")</f>
        <v/>
      </c>
    </row>
    <row r="276" spans="1:18" ht="16.5" x14ac:dyDescent="0.3">
      <c r="A276" s="220" t="s">
        <v>233</v>
      </c>
      <c r="B276" s="219" t="s">
        <v>389</v>
      </c>
      <c r="C276" s="218">
        <v>4.0000000000000001E-3</v>
      </c>
      <c r="D276" s="217">
        <v>0</v>
      </c>
      <c r="E276" s="217">
        <v>4.0000000000000001E-3</v>
      </c>
      <c r="F276" s="216">
        <f>E276/$E$7</f>
        <v>4.5763296866326292E-8</v>
      </c>
      <c r="G276" s="218">
        <v>0</v>
      </c>
      <c r="H276" s="217">
        <v>0</v>
      </c>
      <c r="I276" s="217">
        <v>0</v>
      </c>
      <c r="J276" s="216" t="str">
        <f>IFERROR((E276/I276-1),"")</f>
        <v/>
      </c>
      <c r="K276" s="218">
        <v>4.0000000000000001E-3</v>
      </c>
      <c r="L276" s="217">
        <v>0</v>
      </c>
      <c r="M276" s="217">
        <v>4.0000000000000001E-3</v>
      </c>
      <c r="N276" s="216">
        <f>M276/$M$7</f>
        <v>4.7825402535399537E-9</v>
      </c>
      <c r="O276" s="217">
        <v>0</v>
      </c>
      <c r="P276" s="217">
        <v>0</v>
      </c>
      <c r="Q276" s="217">
        <v>0</v>
      </c>
      <c r="R276" s="216" t="str">
        <f>IFERROR((M276/Q276-1),"")</f>
        <v/>
      </c>
    </row>
    <row r="277" spans="1:18" ht="16.5" x14ac:dyDescent="0.3">
      <c r="A277" s="220" t="s">
        <v>82</v>
      </c>
      <c r="B277" s="219" t="s">
        <v>295</v>
      </c>
      <c r="C277" s="218">
        <v>0</v>
      </c>
      <c r="D277" s="217">
        <v>0</v>
      </c>
      <c r="E277" s="217">
        <v>0</v>
      </c>
      <c r="F277" s="216">
        <f>E277/$E$7</f>
        <v>0</v>
      </c>
      <c r="G277" s="218">
        <v>0.23</v>
      </c>
      <c r="H277" s="217">
        <v>0</v>
      </c>
      <c r="I277" s="217">
        <v>0.23</v>
      </c>
      <c r="J277" s="216">
        <f>IFERROR((E277/I277-1),"")</f>
        <v>-1</v>
      </c>
      <c r="K277" s="218">
        <v>0</v>
      </c>
      <c r="L277" s="217">
        <v>0</v>
      </c>
      <c r="M277" s="217">
        <v>0</v>
      </c>
      <c r="N277" s="216">
        <f>M277/$M$7</f>
        <v>0</v>
      </c>
      <c r="O277" s="217">
        <v>0.61</v>
      </c>
      <c r="P277" s="217">
        <v>0.99</v>
      </c>
      <c r="Q277" s="217">
        <v>1.6</v>
      </c>
      <c r="R277" s="216">
        <f>IFERROR((M277/Q277-1),"")</f>
        <v>-1</v>
      </c>
    </row>
    <row r="278" spans="1:18" ht="16.5" x14ac:dyDescent="0.3">
      <c r="A278" s="220" t="s">
        <v>455</v>
      </c>
      <c r="B278" s="219" t="s">
        <v>257</v>
      </c>
      <c r="C278" s="218">
        <v>0</v>
      </c>
      <c r="D278" s="217">
        <v>0</v>
      </c>
      <c r="E278" s="217">
        <v>0</v>
      </c>
      <c r="F278" s="216">
        <f>E278/$E$7</f>
        <v>0</v>
      </c>
      <c r="G278" s="218">
        <v>0</v>
      </c>
      <c r="H278" s="217">
        <v>0</v>
      </c>
      <c r="I278" s="217">
        <v>0</v>
      </c>
      <c r="J278" s="216" t="str">
        <f>IFERROR((E278/I278-1),"")</f>
        <v/>
      </c>
      <c r="K278" s="218">
        <v>0</v>
      </c>
      <c r="L278" s="217">
        <v>0</v>
      </c>
      <c r="M278" s="217">
        <v>0</v>
      </c>
      <c r="N278" s="216">
        <f>M278/$M$7</f>
        <v>0</v>
      </c>
      <c r="O278" s="217">
        <v>0.6</v>
      </c>
      <c r="P278" s="217">
        <v>0.91</v>
      </c>
      <c r="Q278" s="217">
        <v>1.51</v>
      </c>
      <c r="R278" s="216">
        <f>IFERROR((M278/Q278-1),"")</f>
        <v>-1</v>
      </c>
    </row>
    <row r="279" spans="1:18" ht="16.5" x14ac:dyDescent="0.3">
      <c r="A279" s="220" t="s">
        <v>179</v>
      </c>
      <c r="B279" s="219" t="s">
        <v>254</v>
      </c>
      <c r="C279" s="218">
        <v>0</v>
      </c>
      <c r="D279" s="217">
        <v>0</v>
      </c>
      <c r="E279" s="217">
        <v>0</v>
      </c>
      <c r="F279" s="216">
        <f>E279/$E$7</f>
        <v>0</v>
      </c>
      <c r="G279" s="218">
        <v>0</v>
      </c>
      <c r="H279" s="217">
        <v>0</v>
      </c>
      <c r="I279" s="217">
        <v>0</v>
      </c>
      <c r="J279" s="216" t="str">
        <f>IFERROR((E279/I279-1),"")</f>
        <v/>
      </c>
      <c r="K279" s="218">
        <v>0</v>
      </c>
      <c r="L279" s="217">
        <v>0</v>
      </c>
      <c r="M279" s="217">
        <v>0</v>
      </c>
      <c r="N279" s="216">
        <f>M279/$M$7</f>
        <v>0</v>
      </c>
      <c r="O279" s="217">
        <v>0.4</v>
      </c>
      <c r="P279" s="217">
        <v>0.43</v>
      </c>
      <c r="Q279" s="217">
        <v>0.83000000000000007</v>
      </c>
      <c r="R279" s="216">
        <f>IFERROR((M279/Q279-1),"")</f>
        <v>-1</v>
      </c>
    </row>
    <row r="280" spans="1:18" ht="16.5" x14ac:dyDescent="0.3">
      <c r="A280" s="220" t="s">
        <v>411</v>
      </c>
      <c r="B280" s="219" t="s">
        <v>410</v>
      </c>
      <c r="C280" s="218">
        <v>0</v>
      </c>
      <c r="D280" s="217">
        <v>0</v>
      </c>
      <c r="E280" s="217">
        <v>0</v>
      </c>
      <c r="F280" s="216">
        <f>E280/$E$7</f>
        <v>0</v>
      </c>
      <c r="G280" s="218">
        <v>0</v>
      </c>
      <c r="H280" s="217">
        <v>0</v>
      </c>
      <c r="I280" s="217">
        <v>0</v>
      </c>
      <c r="J280" s="216" t="str">
        <f>IFERROR((E280/I280-1),"")</f>
        <v/>
      </c>
      <c r="K280" s="218">
        <v>0</v>
      </c>
      <c r="L280" s="217">
        <v>0</v>
      </c>
      <c r="M280" s="217">
        <v>0</v>
      </c>
      <c r="N280" s="216">
        <f>M280/$M$7</f>
        <v>0</v>
      </c>
      <c r="O280" s="217">
        <v>0.6</v>
      </c>
      <c r="P280" s="217">
        <v>0</v>
      </c>
      <c r="Q280" s="217">
        <v>0.6</v>
      </c>
      <c r="R280" s="216">
        <f>IFERROR((M280/Q280-1),"")</f>
        <v>-1</v>
      </c>
    </row>
    <row r="281" spans="1:18" ht="16.5" x14ac:dyDescent="0.3">
      <c r="A281" s="220" t="s">
        <v>409</v>
      </c>
      <c r="B281" s="219" t="s">
        <v>364</v>
      </c>
      <c r="C281" s="218">
        <v>0</v>
      </c>
      <c r="D281" s="217">
        <v>0</v>
      </c>
      <c r="E281" s="217">
        <v>0</v>
      </c>
      <c r="F281" s="216">
        <f>E281/$E$7</f>
        <v>0</v>
      </c>
      <c r="G281" s="218">
        <v>0</v>
      </c>
      <c r="H281" s="217">
        <v>0</v>
      </c>
      <c r="I281" s="217">
        <v>0</v>
      </c>
      <c r="J281" s="216" t="str">
        <f>IFERROR((E281/I281-1),"")</f>
        <v/>
      </c>
      <c r="K281" s="218">
        <v>0</v>
      </c>
      <c r="L281" s="217">
        <v>0</v>
      </c>
      <c r="M281" s="217">
        <v>0</v>
      </c>
      <c r="N281" s="216">
        <f>M281/$M$7</f>
        <v>0</v>
      </c>
      <c r="O281" s="217">
        <v>0.18</v>
      </c>
      <c r="P281" s="217">
        <v>0.3</v>
      </c>
      <c r="Q281" s="217">
        <v>0.48</v>
      </c>
      <c r="R281" s="216">
        <f>IFERROR((M281/Q281-1),"")</f>
        <v>-1</v>
      </c>
    </row>
    <row r="282" spans="1:18" ht="16.5" x14ac:dyDescent="0.3">
      <c r="A282" s="220" t="s">
        <v>73</v>
      </c>
      <c r="B282" s="219" t="s">
        <v>353</v>
      </c>
      <c r="C282" s="218">
        <v>0</v>
      </c>
      <c r="D282" s="217">
        <v>0</v>
      </c>
      <c r="E282" s="217">
        <v>0</v>
      </c>
      <c r="F282" s="216">
        <f>E282/$E$7</f>
        <v>0</v>
      </c>
      <c r="G282" s="218">
        <v>0</v>
      </c>
      <c r="H282" s="217">
        <v>0</v>
      </c>
      <c r="I282" s="217">
        <v>0</v>
      </c>
      <c r="J282" s="216" t="str">
        <f>IFERROR((E282/I282-1),"")</f>
        <v/>
      </c>
      <c r="K282" s="218">
        <v>0</v>
      </c>
      <c r="L282" s="217">
        <v>0</v>
      </c>
      <c r="M282" s="217">
        <v>0</v>
      </c>
      <c r="N282" s="216">
        <f>M282/$M$7</f>
        <v>0</v>
      </c>
      <c r="O282" s="217">
        <v>0.37</v>
      </c>
      <c r="P282" s="217">
        <v>0.05</v>
      </c>
      <c r="Q282" s="217">
        <v>0.42</v>
      </c>
      <c r="R282" s="216">
        <f>IFERROR((M282/Q282-1),"")</f>
        <v>-1</v>
      </c>
    </row>
    <row r="283" spans="1:18" ht="16.5" x14ac:dyDescent="0.3">
      <c r="A283" s="220" t="s">
        <v>82</v>
      </c>
      <c r="B283" s="219" t="s">
        <v>336</v>
      </c>
      <c r="C283" s="218">
        <v>0</v>
      </c>
      <c r="D283" s="217">
        <v>0</v>
      </c>
      <c r="E283" s="217">
        <v>0</v>
      </c>
      <c r="F283" s="216">
        <f>E283/$E$7</f>
        <v>0</v>
      </c>
      <c r="G283" s="218">
        <v>0</v>
      </c>
      <c r="H283" s="217">
        <v>0</v>
      </c>
      <c r="I283" s="217">
        <v>0</v>
      </c>
      <c r="J283" s="216" t="str">
        <f>IFERROR((E283/I283-1),"")</f>
        <v/>
      </c>
      <c r="K283" s="218">
        <v>0</v>
      </c>
      <c r="L283" s="217">
        <v>0</v>
      </c>
      <c r="M283" s="217">
        <v>0</v>
      </c>
      <c r="N283" s="216">
        <f>M283/$M$7</f>
        <v>0</v>
      </c>
      <c r="O283" s="217">
        <v>7.0000000000000007E-2</v>
      </c>
      <c r="P283" s="217">
        <v>0.26400000000000001</v>
      </c>
      <c r="Q283" s="217">
        <v>0.33400000000000002</v>
      </c>
      <c r="R283" s="216">
        <f>IFERROR((M283/Q283-1),"")</f>
        <v>-1</v>
      </c>
    </row>
    <row r="284" spans="1:18" ht="16.5" x14ac:dyDescent="0.3">
      <c r="A284" s="220" t="s">
        <v>428</v>
      </c>
      <c r="B284" s="219" t="s">
        <v>427</v>
      </c>
      <c r="C284" s="218">
        <v>0</v>
      </c>
      <c r="D284" s="217">
        <v>0</v>
      </c>
      <c r="E284" s="217">
        <v>0</v>
      </c>
      <c r="F284" s="216">
        <f>E284/$E$7</f>
        <v>0</v>
      </c>
      <c r="G284" s="218">
        <v>0</v>
      </c>
      <c r="H284" s="217">
        <v>0</v>
      </c>
      <c r="I284" s="217">
        <v>0</v>
      </c>
      <c r="J284" s="216" t="str">
        <f>IFERROR((E284/I284-1),"")</f>
        <v/>
      </c>
      <c r="K284" s="218">
        <v>0</v>
      </c>
      <c r="L284" s="217">
        <v>0</v>
      </c>
      <c r="M284" s="217">
        <v>0</v>
      </c>
      <c r="N284" s="216">
        <f>M284/$M$7</f>
        <v>0</v>
      </c>
      <c r="O284" s="217">
        <v>0.27</v>
      </c>
      <c r="P284" s="217">
        <v>0</v>
      </c>
      <c r="Q284" s="217">
        <v>0.27</v>
      </c>
      <c r="R284" s="216">
        <f>IFERROR((M284/Q284-1),"")</f>
        <v>-1</v>
      </c>
    </row>
    <row r="285" spans="1:18" ht="16.5" x14ac:dyDescent="0.3">
      <c r="A285" s="220" t="s">
        <v>212</v>
      </c>
      <c r="B285" s="219" t="s">
        <v>322</v>
      </c>
      <c r="C285" s="218">
        <v>0</v>
      </c>
      <c r="D285" s="217">
        <v>0</v>
      </c>
      <c r="E285" s="217">
        <v>0</v>
      </c>
      <c r="F285" s="216">
        <f>E285/$E$7</f>
        <v>0</v>
      </c>
      <c r="G285" s="218">
        <v>0</v>
      </c>
      <c r="H285" s="217">
        <v>0</v>
      </c>
      <c r="I285" s="217">
        <v>0</v>
      </c>
      <c r="J285" s="216" t="str">
        <f>IFERROR((E285/I285-1),"")</f>
        <v/>
      </c>
      <c r="K285" s="218">
        <v>0</v>
      </c>
      <c r="L285" s="217">
        <v>0</v>
      </c>
      <c r="M285" s="217">
        <v>0</v>
      </c>
      <c r="N285" s="216">
        <f>M285/$M$7</f>
        <v>0</v>
      </c>
      <c r="O285" s="217">
        <v>0.11600000000000001</v>
      </c>
      <c r="P285" s="217">
        <v>0.106</v>
      </c>
      <c r="Q285" s="217">
        <v>0.222</v>
      </c>
      <c r="R285" s="216">
        <f>IFERROR((M285/Q285-1),"")</f>
        <v>-1</v>
      </c>
    </row>
    <row r="286" spans="1:18" ht="16.5" x14ac:dyDescent="0.3">
      <c r="A286" s="220" t="s">
        <v>255</v>
      </c>
      <c r="B286" s="219" t="s">
        <v>343</v>
      </c>
      <c r="C286" s="218">
        <v>0</v>
      </c>
      <c r="D286" s="217">
        <v>0</v>
      </c>
      <c r="E286" s="217">
        <v>0</v>
      </c>
      <c r="F286" s="216">
        <f>E286/$E$7</f>
        <v>0</v>
      </c>
      <c r="G286" s="218">
        <v>0</v>
      </c>
      <c r="H286" s="217">
        <v>0</v>
      </c>
      <c r="I286" s="217">
        <v>0</v>
      </c>
      <c r="J286" s="216" t="str">
        <f>IFERROR((E286/I286-1),"")</f>
        <v/>
      </c>
      <c r="K286" s="218">
        <v>0</v>
      </c>
      <c r="L286" s="217">
        <v>0</v>
      </c>
      <c r="M286" s="217">
        <v>0</v>
      </c>
      <c r="N286" s="216">
        <f>M286/$M$7</f>
        <v>0</v>
      </c>
      <c r="O286" s="217">
        <v>0.1</v>
      </c>
      <c r="P286" s="217">
        <v>0.1</v>
      </c>
      <c r="Q286" s="217">
        <v>0.2</v>
      </c>
      <c r="R286" s="216">
        <f>IFERROR((M286/Q286-1),"")</f>
        <v>-1</v>
      </c>
    </row>
    <row r="287" spans="1:18" ht="16.5" x14ac:dyDescent="0.3">
      <c r="A287" s="220" t="s">
        <v>117</v>
      </c>
      <c r="B287" s="219" t="s">
        <v>373</v>
      </c>
      <c r="C287" s="218">
        <v>0</v>
      </c>
      <c r="D287" s="217">
        <v>0</v>
      </c>
      <c r="E287" s="217">
        <v>0</v>
      </c>
      <c r="F287" s="216">
        <f>E287/$E$7</f>
        <v>0</v>
      </c>
      <c r="G287" s="218">
        <v>0</v>
      </c>
      <c r="H287" s="217">
        <v>0</v>
      </c>
      <c r="I287" s="217">
        <v>0</v>
      </c>
      <c r="J287" s="216" t="str">
        <f>IFERROR((E287/I287-1),"")</f>
        <v/>
      </c>
      <c r="K287" s="218">
        <v>0</v>
      </c>
      <c r="L287" s="217">
        <v>0</v>
      </c>
      <c r="M287" s="217">
        <v>0</v>
      </c>
      <c r="N287" s="216">
        <f>M287/$M$7</f>
        <v>0</v>
      </c>
      <c r="O287" s="217">
        <v>0.1</v>
      </c>
      <c r="P287" s="217">
        <v>0.1</v>
      </c>
      <c r="Q287" s="217">
        <v>0.2</v>
      </c>
      <c r="R287" s="216">
        <f>IFERROR((M287/Q287-1),"")</f>
        <v>-1</v>
      </c>
    </row>
    <row r="288" spans="1:18" ht="16.5" x14ac:dyDescent="0.3">
      <c r="A288" s="220" t="s">
        <v>426</v>
      </c>
      <c r="B288" s="219" t="s">
        <v>345</v>
      </c>
      <c r="C288" s="218">
        <v>0</v>
      </c>
      <c r="D288" s="217">
        <v>0</v>
      </c>
      <c r="E288" s="217">
        <v>0</v>
      </c>
      <c r="F288" s="216">
        <f>E288/$E$7</f>
        <v>0</v>
      </c>
      <c r="G288" s="218">
        <v>0</v>
      </c>
      <c r="H288" s="217">
        <v>0</v>
      </c>
      <c r="I288" s="217">
        <v>0</v>
      </c>
      <c r="J288" s="216" t="str">
        <f>IFERROR((E288/I288-1),"")</f>
        <v/>
      </c>
      <c r="K288" s="218">
        <v>0</v>
      </c>
      <c r="L288" s="217">
        <v>0</v>
      </c>
      <c r="M288" s="217">
        <v>0</v>
      </c>
      <c r="N288" s="216">
        <f>M288/$M$7</f>
        <v>0</v>
      </c>
      <c r="O288" s="217">
        <v>0.186</v>
      </c>
      <c r="P288" s="217">
        <v>1.2E-2</v>
      </c>
      <c r="Q288" s="217">
        <v>0.19800000000000001</v>
      </c>
      <c r="R288" s="216">
        <f>IFERROR((M288/Q288-1),"")</f>
        <v>-1</v>
      </c>
    </row>
    <row r="289" spans="1:18" ht="16.5" x14ac:dyDescent="0.3">
      <c r="A289" s="220" t="s">
        <v>400</v>
      </c>
      <c r="B289" s="219" t="s">
        <v>422</v>
      </c>
      <c r="C289" s="218">
        <v>0</v>
      </c>
      <c r="D289" s="217">
        <v>0</v>
      </c>
      <c r="E289" s="217">
        <v>0</v>
      </c>
      <c r="F289" s="216">
        <f>E289/$E$7</f>
        <v>0</v>
      </c>
      <c r="G289" s="218">
        <v>0</v>
      </c>
      <c r="H289" s="217">
        <v>0</v>
      </c>
      <c r="I289" s="217">
        <v>0</v>
      </c>
      <c r="J289" s="216" t="str">
        <f>IFERROR((E289/I289-1),"")</f>
        <v/>
      </c>
      <c r="K289" s="218">
        <v>0</v>
      </c>
      <c r="L289" s="217">
        <v>0</v>
      </c>
      <c r="M289" s="217">
        <v>0</v>
      </c>
      <c r="N289" s="216">
        <f>M289/$M$7</f>
        <v>0</v>
      </c>
      <c r="O289" s="217">
        <v>0.18</v>
      </c>
      <c r="P289" s="217">
        <v>0</v>
      </c>
      <c r="Q289" s="217">
        <v>0.18</v>
      </c>
      <c r="R289" s="216">
        <f>IFERROR((M289/Q289-1),"")</f>
        <v>-1</v>
      </c>
    </row>
    <row r="290" spans="1:18" ht="16.5" x14ac:dyDescent="0.3">
      <c r="A290" s="220" t="s">
        <v>423</v>
      </c>
      <c r="B290" s="219" t="s">
        <v>327</v>
      </c>
      <c r="C290" s="218">
        <v>0</v>
      </c>
      <c r="D290" s="217">
        <v>0</v>
      </c>
      <c r="E290" s="217">
        <v>0</v>
      </c>
      <c r="F290" s="216">
        <f>E290/$E$7</f>
        <v>0</v>
      </c>
      <c r="G290" s="218">
        <v>0</v>
      </c>
      <c r="H290" s="217">
        <v>0</v>
      </c>
      <c r="I290" s="217">
        <v>0</v>
      </c>
      <c r="J290" s="216" t="str">
        <f>IFERROR((E290/I290-1),"")</f>
        <v/>
      </c>
      <c r="K290" s="218">
        <v>0</v>
      </c>
      <c r="L290" s="217">
        <v>0</v>
      </c>
      <c r="M290" s="217">
        <v>0</v>
      </c>
      <c r="N290" s="216">
        <f>M290/$M$7</f>
        <v>0</v>
      </c>
      <c r="O290" s="217">
        <v>8.6999999999999994E-2</v>
      </c>
      <c r="P290" s="217">
        <v>9.0999999999999998E-2</v>
      </c>
      <c r="Q290" s="217">
        <v>0.17799999999999999</v>
      </c>
      <c r="R290" s="216">
        <f>IFERROR((M290/Q290-1),"")</f>
        <v>-1</v>
      </c>
    </row>
    <row r="291" spans="1:18" ht="16.5" x14ac:dyDescent="0.3">
      <c r="A291" s="220" t="s">
        <v>420</v>
      </c>
      <c r="B291" s="219" t="s">
        <v>330</v>
      </c>
      <c r="C291" s="218">
        <v>0</v>
      </c>
      <c r="D291" s="217">
        <v>0</v>
      </c>
      <c r="E291" s="217">
        <v>0</v>
      </c>
      <c r="F291" s="216">
        <f>E291/$E$7</f>
        <v>0</v>
      </c>
      <c r="G291" s="218">
        <v>0</v>
      </c>
      <c r="H291" s="217">
        <v>0</v>
      </c>
      <c r="I291" s="217">
        <v>0</v>
      </c>
      <c r="J291" s="216" t="str">
        <f>IFERROR((E291/I291-1),"")</f>
        <v/>
      </c>
      <c r="K291" s="218">
        <v>0</v>
      </c>
      <c r="L291" s="217">
        <v>0</v>
      </c>
      <c r="M291" s="217">
        <v>0</v>
      </c>
      <c r="N291" s="216">
        <f>M291/$M$7</f>
        <v>0</v>
      </c>
      <c r="O291" s="217">
        <v>8.5000000000000006E-2</v>
      </c>
      <c r="P291" s="217">
        <v>8.5000000000000006E-2</v>
      </c>
      <c r="Q291" s="217">
        <v>0.17</v>
      </c>
      <c r="R291" s="216">
        <f>IFERROR((M291/Q291-1),"")</f>
        <v>-1</v>
      </c>
    </row>
    <row r="292" spans="1:18" ht="16.5" x14ac:dyDescent="0.3">
      <c r="A292" s="220" t="s">
        <v>415</v>
      </c>
      <c r="B292" s="219" t="s">
        <v>359</v>
      </c>
      <c r="C292" s="218">
        <v>0</v>
      </c>
      <c r="D292" s="217">
        <v>0</v>
      </c>
      <c r="E292" s="217">
        <v>0</v>
      </c>
      <c r="F292" s="216">
        <f>E292/$E$7</f>
        <v>0</v>
      </c>
      <c r="G292" s="218">
        <v>0</v>
      </c>
      <c r="H292" s="217">
        <v>0</v>
      </c>
      <c r="I292" s="217">
        <v>0</v>
      </c>
      <c r="J292" s="216" t="str">
        <f>IFERROR((E292/I292-1),"")</f>
        <v/>
      </c>
      <c r="K292" s="218">
        <v>0</v>
      </c>
      <c r="L292" s="217">
        <v>0</v>
      </c>
      <c r="M292" s="217">
        <v>0</v>
      </c>
      <c r="N292" s="216">
        <f>M292/$M$7</f>
        <v>0</v>
      </c>
      <c r="O292" s="217">
        <v>0.05</v>
      </c>
      <c r="P292" s="217">
        <v>0.12</v>
      </c>
      <c r="Q292" s="217">
        <v>0.16999999999999998</v>
      </c>
      <c r="R292" s="216">
        <f>IFERROR((M292/Q292-1),"")</f>
        <v>-1</v>
      </c>
    </row>
    <row r="293" spans="1:18" ht="16.5" x14ac:dyDescent="0.3">
      <c r="A293" s="220" t="s">
        <v>411</v>
      </c>
      <c r="B293" s="219" t="s">
        <v>350</v>
      </c>
      <c r="C293" s="218">
        <v>0</v>
      </c>
      <c r="D293" s="217">
        <v>0</v>
      </c>
      <c r="E293" s="217">
        <v>0</v>
      </c>
      <c r="F293" s="216">
        <f>E293/$E$7</f>
        <v>0</v>
      </c>
      <c r="G293" s="218">
        <v>0</v>
      </c>
      <c r="H293" s="217">
        <v>0</v>
      </c>
      <c r="I293" s="217">
        <v>0</v>
      </c>
      <c r="J293" s="216" t="str">
        <f>IFERROR((E293/I293-1),"")</f>
        <v/>
      </c>
      <c r="K293" s="218">
        <v>0</v>
      </c>
      <c r="L293" s="217">
        <v>0</v>
      </c>
      <c r="M293" s="217">
        <v>0</v>
      </c>
      <c r="N293" s="216">
        <f>M293/$M$7</f>
        <v>0</v>
      </c>
      <c r="O293" s="217">
        <v>0.05</v>
      </c>
      <c r="P293" s="217">
        <v>0.1</v>
      </c>
      <c r="Q293" s="217">
        <v>0.15000000000000002</v>
      </c>
      <c r="R293" s="216">
        <f>IFERROR((M293/Q293-1),"")</f>
        <v>-1</v>
      </c>
    </row>
    <row r="294" spans="1:18" ht="16.5" x14ac:dyDescent="0.3">
      <c r="A294" s="220" t="s">
        <v>481</v>
      </c>
      <c r="B294" s="219" t="s">
        <v>274</v>
      </c>
      <c r="C294" s="218">
        <v>0</v>
      </c>
      <c r="D294" s="217">
        <v>0</v>
      </c>
      <c r="E294" s="217">
        <v>0</v>
      </c>
      <c r="F294" s="216">
        <f>E294/$E$7</f>
        <v>0</v>
      </c>
      <c r="G294" s="218">
        <v>0</v>
      </c>
      <c r="H294" s="217">
        <v>0</v>
      </c>
      <c r="I294" s="217">
        <v>0</v>
      </c>
      <c r="J294" s="216" t="str">
        <f>IFERROR((E294/I294-1),"")</f>
        <v/>
      </c>
      <c r="K294" s="218">
        <v>0</v>
      </c>
      <c r="L294" s="217">
        <v>0</v>
      </c>
      <c r="M294" s="217">
        <v>0</v>
      </c>
      <c r="N294" s="216">
        <f>M294/$M$7</f>
        <v>0</v>
      </c>
      <c r="O294" s="217">
        <v>0</v>
      </c>
      <c r="P294" s="217">
        <v>0.15</v>
      </c>
      <c r="Q294" s="217">
        <v>0.15</v>
      </c>
      <c r="R294" s="216">
        <f>IFERROR((M294/Q294-1),"")</f>
        <v>-1</v>
      </c>
    </row>
    <row r="295" spans="1:18" ht="16.5" x14ac:dyDescent="0.3">
      <c r="A295" s="220" t="s">
        <v>226</v>
      </c>
      <c r="B295" s="219" t="s">
        <v>157</v>
      </c>
      <c r="C295" s="218">
        <v>0</v>
      </c>
      <c r="D295" s="217">
        <v>0</v>
      </c>
      <c r="E295" s="217">
        <v>0</v>
      </c>
      <c r="F295" s="216">
        <f>E295/$E$7</f>
        <v>0</v>
      </c>
      <c r="G295" s="218">
        <v>0</v>
      </c>
      <c r="H295" s="217">
        <v>0</v>
      </c>
      <c r="I295" s="217">
        <v>0</v>
      </c>
      <c r="J295" s="216" t="str">
        <f>IFERROR((E295/I295-1),"")</f>
        <v/>
      </c>
      <c r="K295" s="218">
        <v>0</v>
      </c>
      <c r="L295" s="217">
        <v>0</v>
      </c>
      <c r="M295" s="217">
        <v>0</v>
      </c>
      <c r="N295" s="216">
        <f>M295/$M$7</f>
        <v>0</v>
      </c>
      <c r="O295" s="217">
        <v>0</v>
      </c>
      <c r="P295" s="217">
        <v>0.15</v>
      </c>
      <c r="Q295" s="217">
        <v>0.15</v>
      </c>
      <c r="R295" s="216">
        <f>IFERROR((M295/Q295-1),"")</f>
        <v>-1</v>
      </c>
    </row>
    <row r="296" spans="1:18" ht="16.5" x14ac:dyDescent="0.3">
      <c r="A296" s="220" t="s">
        <v>429</v>
      </c>
      <c r="B296" s="219" t="s">
        <v>324</v>
      </c>
      <c r="C296" s="218">
        <v>0</v>
      </c>
      <c r="D296" s="217">
        <v>0</v>
      </c>
      <c r="E296" s="217">
        <v>0</v>
      </c>
      <c r="F296" s="216">
        <f>E296/$E$7</f>
        <v>0</v>
      </c>
      <c r="G296" s="218">
        <v>0</v>
      </c>
      <c r="H296" s="217">
        <v>0</v>
      </c>
      <c r="I296" s="217">
        <v>0</v>
      </c>
      <c r="J296" s="216" t="str">
        <f>IFERROR((E296/I296-1),"")</f>
        <v/>
      </c>
      <c r="K296" s="218">
        <v>0</v>
      </c>
      <c r="L296" s="217">
        <v>0</v>
      </c>
      <c r="M296" s="217">
        <v>0</v>
      </c>
      <c r="N296" s="216">
        <f>M296/$M$7</f>
        <v>0</v>
      </c>
      <c r="O296" s="217">
        <v>0</v>
      </c>
      <c r="P296" s="217">
        <v>0.15</v>
      </c>
      <c r="Q296" s="217">
        <v>0.15</v>
      </c>
      <c r="R296" s="216">
        <f>IFERROR((M296/Q296-1),"")</f>
        <v>-1</v>
      </c>
    </row>
    <row r="297" spans="1:18" ht="16.5" x14ac:dyDescent="0.3">
      <c r="A297" s="220" t="s">
        <v>417</v>
      </c>
      <c r="B297" s="219" t="s">
        <v>416</v>
      </c>
      <c r="C297" s="218">
        <v>0</v>
      </c>
      <c r="D297" s="217">
        <v>0</v>
      </c>
      <c r="E297" s="217">
        <v>0</v>
      </c>
      <c r="F297" s="216">
        <f>E297/$E$7</f>
        <v>0</v>
      </c>
      <c r="G297" s="218">
        <v>0</v>
      </c>
      <c r="H297" s="217">
        <v>0</v>
      </c>
      <c r="I297" s="217">
        <v>0</v>
      </c>
      <c r="J297" s="216" t="str">
        <f>IFERROR((E297/I297-1),"")</f>
        <v/>
      </c>
      <c r="K297" s="218">
        <v>0</v>
      </c>
      <c r="L297" s="217">
        <v>0</v>
      </c>
      <c r="M297" s="217">
        <v>0</v>
      </c>
      <c r="N297" s="216">
        <f>M297/$M$7</f>
        <v>0</v>
      </c>
      <c r="O297" s="217">
        <v>7.0000000000000007E-2</v>
      </c>
      <c r="P297" s="217">
        <v>7.0000000000000007E-2</v>
      </c>
      <c r="Q297" s="217">
        <v>0.14000000000000001</v>
      </c>
      <c r="R297" s="216">
        <f>IFERROR((M297/Q297-1),"")</f>
        <v>-1</v>
      </c>
    </row>
    <row r="298" spans="1:18" ht="16.5" x14ac:dyDescent="0.3">
      <c r="A298" s="220" t="s">
        <v>197</v>
      </c>
      <c r="B298" s="219" t="s">
        <v>339</v>
      </c>
      <c r="C298" s="218">
        <v>0</v>
      </c>
      <c r="D298" s="217">
        <v>0</v>
      </c>
      <c r="E298" s="217">
        <v>0</v>
      </c>
      <c r="F298" s="216">
        <f>E298/$E$7</f>
        <v>0</v>
      </c>
      <c r="G298" s="218">
        <v>0</v>
      </c>
      <c r="H298" s="217">
        <v>0</v>
      </c>
      <c r="I298" s="217">
        <v>0</v>
      </c>
      <c r="J298" s="216" t="str">
        <f>IFERROR((E298/I298-1),"")</f>
        <v/>
      </c>
      <c r="K298" s="218">
        <v>0</v>
      </c>
      <c r="L298" s="217">
        <v>0</v>
      </c>
      <c r="M298" s="217">
        <v>0</v>
      </c>
      <c r="N298" s="216">
        <f>M298/$M$7</f>
        <v>0</v>
      </c>
      <c r="O298" s="217">
        <v>7.0000000000000007E-2</v>
      </c>
      <c r="P298" s="217">
        <v>6.6000000000000003E-2</v>
      </c>
      <c r="Q298" s="217">
        <v>0.13600000000000001</v>
      </c>
      <c r="R298" s="216">
        <f>IFERROR((M298/Q298-1),"")</f>
        <v>-1</v>
      </c>
    </row>
    <row r="299" spans="1:18" ht="16.5" x14ac:dyDescent="0.3">
      <c r="A299" s="220" t="s">
        <v>425</v>
      </c>
      <c r="B299" s="219" t="s">
        <v>326</v>
      </c>
      <c r="C299" s="218">
        <v>0</v>
      </c>
      <c r="D299" s="217">
        <v>0</v>
      </c>
      <c r="E299" s="217">
        <v>0</v>
      </c>
      <c r="F299" s="216">
        <f>E299/$E$7</f>
        <v>0</v>
      </c>
      <c r="G299" s="218">
        <v>0</v>
      </c>
      <c r="H299" s="217">
        <v>0</v>
      </c>
      <c r="I299" s="217">
        <v>0</v>
      </c>
      <c r="J299" s="216" t="str">
        <f>IFERROR((E299/I299-1),"")</f>
        <v/>
      </c>
      <c r="K299" s="218">
        <v>0</v>
      </c>
      <c r="L299" s="217">
        <v>0</v>
      </c>
      <c r="M299" s="217">
        <v>0</v>
      </c>
      <c r="N299" s="216">
        <f>M299/$M$7</f>
        <v>0</v>
      </c>
      <c r="O299" s="217">
        <v>0</v>
      </c>
      <c r="P299" s="217">
        <v>0.13</v>
      </c>
      <c r="Q299" s="217">
        <v>0.13</v>
      </c>
      <c r="R299" s="216">
        <f>IFERROR((M299/Q299-1),"")</f>
        <v>-1</v>
      </c>
    </row>
    <row r="300" spans="1:18" ht="16.5" x14ac:dyDescent="0.3">
      <c r="A300" s="220" t="s">
        <v>431</v>
      </c>
      <c r="B300" s="219" t="s">
        <v>320</v>
      </c>
      <c r="C300" s="218">
        <v>0</v>
      </c>
      <c r="D300" s="217">
        <v>0</v>
      </c>
      <c r="E300" s="217">
        <v>0</v>
      </c>
      <c r="F300" s="216">
        <f>E300/$E$7</f>
        <v>0</v>
      </c>
      <c r="G300" s="218">
        <v>0</v>
      </c>
      <c r="H300" s="217">
        <v>0</v>
      </c>
      <c r="I300" s="217">
        <v>0</v>
      </c>
      <c r="J300" s="216" t="str">
        <f>IFERROR((E300/I300-1),"")</f>
        <v/>
      </c>
      <c r="K300" s="218">
        <v>0</v>
      </c>
      <c r="L300" s="217">
        <v>0</v>
      </c>
      <c r="M300" s="217">
        <v>0</v>
      </c>
      <c r="N300" s="216">
        <f>M300/$M$7</f>
        <v>0</v>
      </c>
      <c r="O300" s="217">
        <v>7.0999999999999994E-2</v>
      </c>
      <c r="P300" s="217">
        <v>4.4999999999999998E-2</v>
      </c>
      <c r="Q300" s="217">
        <v>0.11599999999999999</v>
      </c>
      <c r="R300" s="216">
        <f>IFERROR((M300/Q300-1),"")</f>
        <v>-1</v>
      </c>
    </row>
    <row r="301" spans="1:18" ht="16.5" x14ac:dyDescent="0.3">
      <c r="A301" s="220" t="s">
        <v>414</v>
      </c>
      <c r="B301" s="219" t="s">
        <v>332</v>
      </c>
      <c r="C301" s="218">
        <v>0</v>
      </c>
      <c r="D301" s="217">
        <v>0</v>
      </c>
      <c r="E301" s="217">
        <v>0</v>
      </c>
      <c r="F301" s="216">
        <f>E301/$E$7</f>
        <v>0</v>
      </c>
      <c r="G301" s="218">
        <v>0</v>
      </c>
      <c r="H301" s="217">
        <v>0</v>
      </c>
      <c r="I301" s="217">
        <v>0</v>
      </c>
      <c r="J301" s="216" t="str">
        <f>IFERROR((E301/I301-1),"")</f>
        <v/>
      </c>
      <c r="K301" s="218">
        <v>0</v>
      </c>
      <c r="L301" s="217">
        <v>0</v>
      </c>
      <c r="M301" s="217">
        <v>0</v>
      </c>
      <c r="N301" s="216">
        <f>M301/$M$7</f>
        <v>0</v>
      </c>
      <c r="O301" s="217">
        <v>5.3999999999999999E-2</v>
      </c>
      <c r="P301" s="217">
        <v>5.3999999999999999E-2</v>
      </c>
      <c r="Q301" s="217">
        <v>0.108</v>
      </c>
      <c r="R301" s="216">
        <f>IFERROR((M301/Q301-1),"")</f>
        <v>-1</v>
      </c>
    </row>
    <row r="302" spans="1:18" ht="16.5" x14ac:dyDescent="0.3">
      <c r="A302" s="220" t="s">
        <v>394</v>
      </c>
      <c r="B302" s="219" t="s">
        <v>271</v>
      </c>
      <c r="C302" s="218">
        <v>0</v>
      </c>
      <c r="D302" s="217">
        <v>0</v>
      </c>
      <c r="E302" s="217">
        <v>0</v>
      </c>
      <c r="F302" s="216">
        <f>E302/$E$7</f>
        <v>0</v>
      </c>
      <c r="G302" s="218">
        <v>0</v>
      </c>
      <c r="H302" s="217">
        <v>0</v>
      </c>
      <c r="I302" s="217">
        <v>0</v>
      </c>
      <c r="J302" s="216" t="str">
        <f>IFERROR((E302/I302-1),"")</f>
        <v/>
      </c>
      <c r="K302" s="218">
        <v>0</v>
      </c>
      <c r="L302" s="217">
        <v>0</v>
      </c>
      <c r="M302" s="217">
        <v>0</v>
      </c>
      <c r="N302" s="216">
        <f>M302/$M$7</f>
        <v>0</v>
      </c>
      <c r="O302" s="217">
        <v>5.3999999999999999E-2</v>
      </c>
      <c r="P302" s="217">
        <v>5.3999999999999999E-2</v>
      </c>
      <c r="Q302" s="217">
        <v>0.108</v>
      </c>
      <c r="R302" s="216">
        <f>IFERROR((M302/Q302-1),"")</f>
        <v>-1</v>
      </c>
    </row>
    <row r="303" spans="1:18" ht="16.5" x14ac:dyDescent="0.3">
      <c r="A303" s="220" t="s">
        <v>464</v>
      </c>
      <c r="B303" s="219" t="s">
        <v>239</v>
      </c>
      <c r="C303" s="218">
        <v>0</v>
      </c>
      <c r="D303" s="217">
        <v>0</v>
      </c>
      <c r="E303" s="217">
        <v>0</v>
      </c>
      <c r="F303" s="216">
        <f>E303/$E$7</f>
        <v>0</v>
      </c>
      <c r="G303" s="218">
        <v>0</v>
      </c>
      <c r="H303" s="217">
        <v>0</v>
      </c>
      <c r="I303" s="217">
        <v>0</v>
      </c>
      <c r="J303" s="216" t="str">
        <f>IFERROR((E303/I303-1),"")</f>
        <v/>
      </c>
      <c r="K303" s="218">
        <v>0</v>
      </c>
      <c r="L303" s="217">
        <v>0</v>
      </c>
      <c r="M303" s="217">
        <v>0</v>
      </c>
      <c r="N303" s="216">
        <f>M303/$M$7</f>
        <v>0</v>
      </c>
      <c r="O303" s="217">
        <v>0.05</v>
      </c>
      <c r="P303" s="217">
        <v>0.05</v>
      </c>
      <c r="Q303" s="217">
        <v>0.1</v>
      </c>
      <c r="R303" s="216">
        <f>IFERROR((M303/Q303-1),"")</f>
        <v>-1</v>
      </c>
    </row>
    <row r="304" spans="1:18" ht="16.5" x14ac:dyDescent="0.3">
      <c r="A304" s="220" t="s">
        <v>226</v>
      </c>
      <c r="B304" s="219" t="s">
        <v>226</v>
      </c>
      <c r="C304" s="218">
        <v>0</v>
      </c>
      <c r="D304" s="217">
        <v>0</v>
      </c>
      <c r="E304" s="217">
        <v>0</v>
      </c>
      <c r="F304" s="216">
        <f>E304/$E$7</f>
        <v>0</v>
      </c>
      <c r="G304" s="218">
        <v>0</v>
      </c>
      <c r="H304" s="217">
        <v>0</v>
      </c>
      <c r="I304" s="217">
        <v>0</v>
      </c>
      <c r="J304" s="216" t="str">
        <f>IFERROR((E304/I304-1),"")</f>
        <v/>
      </c>
      <c r="K304" s="218">
        <v>0</v>
      </c>
      <c r="L304" s="217">
        <v>0</v>
      </c>
      <c r="M304" s="217">
        <v>0</v>
      </c>
      <c r="N304" s="216">
        <f>M304/$M$7</f>
        <v>0</v>
      </c>
      <c r="O304" s="217">
        <v>0.05</v>
      </c>
      <c r="P304" s="217">
        <v>0.05</v>
      </c>
      <c r="Q304" s="217">
        <v>0.1</v>
      </c>
      <c r="R304" s="216">
        <f>IFERROR((M304/Q304-1),"")</f>
        <v>-1</v>
      </c>
    </row>
    <row r="305" spans="1:18" ht="16.5" x14ac:dyDescent="0.3">
      <c r="A305" s="220" t="s">
        <v>402</v>
      </c>
      <c r="B305" s="219" t="s">
        <v>349</v>
      </c>
      <c r="C305" s="218">
        <v>0</v>
      </c>
      <c r="D305" s="217">
        <v>0</v>
      </c>
      <c r="E305" s="217">
        <v>0</v>
      </c>
      <c r="F305" s="216">
        <f>E305/$E$7</f>
        <v>0</v>
      </c>
      <c r="G305" s="218">
        <v>0</v>
      </c>
      <c r="H305" s="217">
        <v>0</v>
      </c>
      <c r="I305" s="217">
        <v>0</v>
      </c>
      <c r="J305" s="216" t="str">
        <f>IFERROR((E305/I305-1),"")</f>
        <v/>
      </c>
      <c r="K305" s="218">
        <v>0</v>
      </c>
      <c r="L305" s="217">
        <v>0</v>
      </c>
      <c r="M305" s="217">
        <v>0</v>
      </c>
      <c r="N305" s="216">
        <f>M305/$M$7</f>
        <v>0</v>
      </c>
      <c r="O305" s="217">
        <v>0.02</v>
      </c>
      <c r="P305" s="217">
        <v>7.0000000000000007E-2</v>
      </c>
      <c r="Q305" s="217">
        <v>9.0000000000000011E-2</v>
      </c>
      <c r="R305" s="216">
        <f>IFERROR((M305/Q305-1),"")</f>
        <v>-1</v>
      </c>
    </row>
    <row r="306" spans="1:18" ht="16.5" x14ac:dyDescent="0.3">
      <c r="A306" s="220" t="s">
        <v>403</v>
      </c>
      <c r="B306" s="219" t="s">
        <v>268</v>
      </c>
      <c r="C306" s="218">
        <v>0</v>
      </c>
      <c r="D306" s="217">
        <v>0</v>
      </c>
      <c r="E306" s="217">
        <v>0</v>
      </c>
      <c r="F306" s="216">
        <f>E306/$E$7</f>
        <v>0</v>
      </c>
      <c r="G306" s="218">
        <v>0</v>
      </c>
      <c r="H306" s="217">
        <v>0</v>
      </c>
      <c r="I306" s="217">
        <v>0</v>
      </c>
      <c r="J306" s="216" t="str">
        <f>IFERROR((E306/I306-1),"")</f>
        <v/>
      </c>
      <c r="K306" s="218">
        <v>0</v>
      </c>
      <c r="L306" s="217">
        <v>0</v>
      </c>
      <c r="M306" s="217">
        <v>0</v>
      </c>
      <c r="N306" s="216">
        <f>M306/$M$7</f>
        <v>0</v>
      </c>
      <c r="O306" s="217">
        <v>0.02</v>
      </c>
      <c r="P306" s="217">
        <v>0.06</v>
      </c>
      <c r="Q306" s="217">
        <v>0.08</v>
      </c>
      <c r="R306" s="216">
        <f>IFERROR((M306/Q306-1),"")</f>
        <v>-1</v>
      </c>
    </row>
    <row r="307" spans="1:18" ht="16.5" x14ac:dyDescent="0.3">
      <c r="A307" s="220" t="s">
        <v>263</v>
      </c>
      <c r="B307" s="219" t="s">
        <v>263</v>
      </c>
      <c r="C307" s="218">
        <v>0</v>
      </c>
      <c r="D307" s="217">
        <v>0</v>
      </c>
      <c r="E307" s="217">
        <v>0</v>
      </c>
      <c r="F307" s="216">
        <f>E307/$E$7</f>
        <v>0</v>
      </c>
      <c r="G307" s="218">
        <v>0</v>
      </c>
      <c r="H307" s="217">
        <v>0</v>
      </c>
      <c r="I307" s="217">
        <v>0</v>
      </c>
      <c r="J307" s="216" t="str">
        <f>IFERROR((E307/I307-1),"")</f>
        <v/>
      </c>
      <c r="K307" s="218">
        <v>0</v>
      </c>
      <c r="L307" s="217">
        <v>0</v>
      </c>
      <c r="M307" s="217">
        <v>0</v>
      </c>
      <c r="N307" s="216">
        <f>M307/$M$7</f>
        <v>0</v>
      </c>
      <c r="O307" s="217">
        <v>2.5000000000000001E-2</v>
      </c>
      <c r="P307" s="217">
        <v>0.04</v>
      </c>
      <c r="Q307" s="217">
        <v>6.5000000000000002E-2</v>
      </c>
      <c r="R307" s="216">
        <f>IFERROR((M307/Q307-1),"")</f>
        <v>-1</v>
      </c>
    </row>
    <row r="308" spans="1:18" ht="16.5" x14ac:dyDescent="0.3">
      <c r="A308" s="220" t="s">
        <v>151</v>
      </c>
      <c r="B308" s="219" t="s">
        <v>328</v>
      </c>
      <c r="C308" s="218">
        <v>0</v>
      </c>
      <c r="D308" s="217">
        <v>0</v>
      </c>
      <c r="E308" s="217">
        <v>0</v>
      </c>
      <c r="F308" s="216">
        <f>E308/$E$7</f>
        <v>0</v>
      </c>
      <c r="G308" s="218">
        <v>0</v>
      </c>
      <c r="H308" s="217">
        <v>0</v>
      </c>
      <c r="I308" s="217">
        <v>0</v>
      </c>
      <c r="J308" s="216" t="str">
        <f>IFERROR((E308/I308-1),"")</f>
        <v/>
      </c>
      <c r="K308" s="218">
        <v>0</v>
      </c>
      <c r="L308" s="217">
        <v>0</v>
      </c>
      <c r="M308" s="217">
        <v>0</v>
      </c>
      <c r="N308" s="216">
        <f>M308/$M$7</f>
        <v>0</v>
      </c>
      <c r="O308" s="217">
        <v>0</v>
      </c>
      <c r="P308" s="217">
        <v>0.05</v>
      </c>
      <c r="Q308" s="217">
        <v>0.05</v>
      </c>
      <c r="R308" s="216">
        <f>IFERROR((M308/Q308-1),"")</f>
        <v>-1</v>
      </c>
    </row>
    <row r="309" spans="1:18" ht="16.5" x14ac:dyDescent="0.3">
      <c r="A309" s="220" t="s">
        <v>393</v>
      </c>
      <c r="B309" s="219" t="s">
        <v>393</v>
      </c>
      <c r="C309" s="218">
        <v>0</v>
      </c>
      <c r="D309" s="217">
        <v>0</v>
      </c>
      <c r="E309" s="217">
        <v>0</v>
      </c>
      <c r="F309" s="216">
        <f>E309/$E$7</f>
        <v>0</v>
      </c>
      <c r="G309" s="218">
        <v>0</v>
      </c>
      <c r="H309" s="217">
        <v>0.05</v>
      </c>
      <c r="I309" s="217">
        <v>0.05</v>
      </c>
      <c r="J309" s="216">
        <f>IFERROR((E309/I309-1),"")</f>
        <v>-1</v>
      </c>
      <c r="K309" s="218">
        <v>0</v>
      </c>
      <c r="L309" s="217">
        <v>0</v>
      </c>
      <c r="M309" s="217">
        <v>0</v>
      </c>
      <c r="N309" s="216">
        <f>M309/$M$7</f>
        <v>0</v>
      </c>
      <c r="O309" s="217">
        <v>0</v>
      </c>
      <c r="P309" s="217">
        <v>0.05</v>
      </c>
      <c r="Q309" s="217">
        <v>0.05</v>
      </c>
      <c r="R309" s="216">
        <f>IFERROR((M309/Q309-1),"")</f>
        <v>-1</v>
      </c>
    </row>
    <row r="310" spans="1:18" ht="16.5" x14ac:dyDescent="0.3">
      <c r="A310" s="220" t="s">
        <v>398</v>
      </c>
      <c r="B310" s="219" t="s">
        <v>357</v>
      </c>
      <c r="C310" s="218">
        <v>0</v>
      </c>
      <c r="D310" s="217">
        <v>0</v>
      </c>
      <c r="E310" s="217">
        <v>0</v>
      </c>
      <c r="F310" s="216">
        <f>E310/$E$7</f>
        <v>0</v>
      </c>
      <c r="G310" s="218">
        <v>0</v>
      </c>
      <c r="H310" s="217">
        <v>0</v>
      </c>
      <c r="I310" s="217">
        <v>0</v>
      </c>
      <c r="J310" s="216" t="str">
        <f>IFERROR((E310/I310-1),"")</f>
        <v/>
      </c>
      <c r="K310" s="218">
        <v>0</v>
      </c>
      <c r="L310" s="217">
        <v>0</v>
      </c>
      <c r="M310" s="217">
        <v>0</v>
      </c>
      <c r="N310" s="216">
        <f>M310/$M$7</f>
        <v>0</v>
      </c>
      <c r="O310" s="217">
        <v>0.02</v>
      </c>
      <c r="P310" s="217">
        <v>2.5000000000000001E-2</v>
      </c>
      <c r="Q310" s="217">
        <v>4.4999999999999998E-2</v>
      </c>
      <c r="R310" s="216">
        <f>IFERROR((M310/Q310-1),"")</f>
        <v>-1</v>
      </c>
    </row>
    <row r="311" spans="1:18" ht="16.5" x14ac:dyDescent="0.3">
      <c r="A311" s="220" t="s">
        <v>407</v>
      </c>
      <c r="B311" s="219" t="s">
        <v>341</v>
      </c>
      <c r="C311" s="218">
        <v>0</v>
      </c>
      <c r="D311" s="217">
        <v>0</v>
      </c>
      <c r="E311" s="217">
        <v>0</v>
      </c>
      <c r="F311" s="216">
        <f>E311/$E$7</f>
        <v>0</v>
      </c>
      <c r="G311" s="218">
        <v>0</v>
      </c>
      <c r="H311" s="217">
        <v>0</v>
      </c>
      <c r="I311" s="217">
        <v>0</v>
      </c>
      <c r="J311" s="216" t="str">
        <f>IFERROR((E311/I311-1),"")</f>
        <v/>
      </c>
      <c r="K311" s="218">
        <v>0</v>
      </c>
      <c r="L311" s="217">
        <v>0</v>
      </c>
      <c r="M311" s="217">
        <v>0</v>
      </c>
      <c r="N311" s="216">
        <f>M311/$M$7</f>
        <v>0</v>
      </c>
      <c r="O311" s="217">
        <v>0.03</v>
      </c>
      <c r="P311" s="217">
        <v>0.01</v>
      </c>
      <c r="Q311" s="217">
        <v>0.04</v>
      </c>
      <c r="R311" s="216">
        <f>IFERROR((M311/Q311-1),"")</f>
        <v>-1</v>
      </c>
    </row>
    <row r="312" spans="1:18" ht="16.5" x14ac:dyDescent="0.3">
      <c r="A312" s="220" t="s">
        <v>394</v>
      </c>
      <c r="B312" s="219" t="s">
        <v>260</v>
      </c>
      <c r="C312" s="218">
        <v>0</v>
      </c>
      <c r="D312" s="217">
        <v>0</v>
      </c>
      <c r="E312" s="217">
        <v>0</v>
      </c>
      <c r="F312" s="216">
        <f>E312/$E$7</f>
        <v>0</v>
      </c>
      <c r="G312" s="218">
        <v>0</v>
      </c>
      <c r="H312" s="217">
        <v>0</v>
      </c>
      <c r="I312" s="217">
        <v>0</v>
      </c>
      <c r="J312" s="216" t="str">
        <f>IFERROR((E312/I312-1),"")</f>
        <v/>
      </c>
      <c r="K312" s="218">
        <v>0</v>
      </c>
      <c r="L312" s="217">
        <v>0</v>
      </c>
      <c r="M312" s="217">
        <v>0</v>
      </c>
      <c r="N312" s="216">
        <f>M312/$M$7</f>
        <v>0</v>
      </c>
      <c r="O312" s="217">
        <v>1.4999999999999999E-2</v>
      </c>
      <c r="P312" s="217">
        <v>1.6E-2</v>
      </c>
      <c r="Q312" s="217">
        <v>3.1E-2</v>
      </c>
      <c r="R312" s="216">
        <f>IFERROR((M312/Q312-1),"")</f>
        <v>-1</v>
      </c>
    </row>
    <row r="313" spans="1:18" ht="16.5" x14ac:dyDescent="0.3">
      <c r="A313" s="220" t="s">
        <v>408</v>
      </c>
      <c r="B313" s="219" t="s">
        <v>340</v>
      </c>
      <c r="C313" s="218">
        <v>0</v>
      </c>
      <c r="D313" s="217">
        <v>0</v>
      </c>
      <c r="E313" s="217">
        <v>0</v>
      </c>
      <c r="F313" s="216">
        <f>E313/$E$7</f>
        <v>0</v>
      </c>
      <c r="G313" s="218">
        <v>0</v>
      </c>
      <c r="H313" s="217">
        <v>0</v>
      </c>
      <c r="I313" s="217">
        <v>0</v>
      </c>
      <c r="J313" s="216" t="str">
        <f>IFERROR((E313/I313-1),"")</f>
        <v/>
      </c>
      <c r="K313" s="218">
        <v>0</v>
      </c>
      <c r="L313" s="217">
        <v>0</v>
      </c>
      <c r="M313" s="217">
        <v>0</v>
      </c>
      <c r="N313" s="216">
        <f>M313/$M$7</f>
        <v>0</v>
      </c>
      <c r="O313" s="217">
        <v>0.01</v>
      </c>
      <c r="P313" s="217">
        <v>0.02</v>
      </c>
      <c r="Q313" s="217">
        <v>0.03</v>
      </c>
      <c r="R313" s="216">
        <f>IFERROR((M313/Q313-1),"")</f>
        <v>-1</v>
      </c>
    </row>
    <row r="314" spans="1:18" ht="16.5" x14ac:dyDescent="0.3">
      <c r="A314" s="220" t="s">
        <v>212</v>
      </c>
      <c r="B314" s="219" t="s">
        <v>348</v>
      </c>
      <c r="C314" s="218">
        <v>0</v>
      </c>
      <c r="D314" s="217">
        <v>0</v>
      </c>
      <c r="E314" s="217">
        <v>0</v>
      </c>
      <c r="F314" s="216">
        <f>E314/$E$7</f>
        <v>0</v>
      </c>
      <c r="G314" s="218">
        <v>0</v>
      </c>
      <c r="H314" s="217">
        <v>0</v>
      </c>
      <c r="I314" s="217">
        <v>0</v>
      </c>
      <c r="J314" s="216" t="str">
        <f>IFERROR((E314/I314-1),"")</f>
        <v/>
      </c>
      <c r="K314" s="218">
        <v>0</v>
      </c>
      <c r="L314" s="217">
        <v>0</v>
      </c>
      <c r="M314" s="217">
        <v>0</v>
      </c>
      <c r="N314" s="216">
        <f>M314/$M$7</f>
        <v>0</v>
      </c>
      <c r="O314" s="217">
        <v>1.4999999999999999E-2</v>
      </c>
      <c r="P314" s="217">
        <v>0.01</v>
      </c>
      <c r="Q314" s="217">
        <v>2.5000000000000001E-2</v>
      </c>
      <c r="R314" s="216">
        <f>IFERROR((M314/Q314-1),"")</f>
        <v>-1</v>
      </c>
    </row>
    <row r="315" spans="1:18" ht="16.5" x14ac:dyDescent="0.3">
      <c r="A315" s="220" t="s">
        <v>151</v>
      </c>
      <c r="B315" s="219" t="s">
        <v>362</v>
      </c>
      <c r="C315" s="218">
        <v>0</v>
      </c>
      <c r="D315" s="217">
        <v>0</v>
      </c>
      <c r="E315" s="217">
        <v>0</v>
      </c>
      <c r="F315" s="216">
        <f>E315/$E$7</f>
        <v>0</v>
      </c>
      <c r="G315" s="218">
        <v>0</v>
      </c>
      <c r="H315" s="217">
        <v>0</v>
      </c>
      <c r="I315" s="217">
        <v>0</v>
      </c>
      <c r="J315" s="216" t="str">
        <f>IFERROR((E315/I315-1),"")</f>
        <v/>
      </c>
      <c r="K315" s="218">
        <v>0</v>
      </c>
      <c r="L315" s="217">
        <v>0</v>
      </c>
      <c r="M315" s="217">
        <v>0</v>
      </c>
      <c r="N315" s="216">
        <f>M315/$M$7</f>
        <v>0</v>
      </c>
      <c r="O315" s="217">
        <v>0</v>
      </c>
      <c r="P315" s="217">
        <v>0.02</v>
      </c>
      <c r="Q315" s="217">
        <v>0.02</v>
      </c>
      <c r="R315" s="216">
        <f>IFERROR((M315/Q315-1),"")</f>
        <v>-1</v>
      </c>
    </row>
    <row r="316" spans="1:18" ht="16.5" x14ac:dyDescent="0.3">
      <c r="A316" s="220" t="s">
        <v>397</v>
      </c>
      <c r="B316" s="219" t="s">
        <v>358</v>
      </c>
      <c r="C316" s="218">
        <v>0</v>
      </c>
      <c r="D316" s="217">
        <v>0</v>
      </c>
      <c r="E316" s="217">
        <v>0</v>
      </c>
      <c r="F316" s="216">
        <f>E316/$E$7</f>
        <v>0</v>
      </c>
      <c r="G316" s="218">
        <v>0</v>
      </c>
      <c r="H316" s="217">
        <v>0</v>
      </c>
      <c r="I316" s="217">
        <v>0</v>
      </c>
      <c r="J316" s="216" t="str">
        <f>IFERROR((E316/I316-1),"")</f>
        <v/>
      </c>
      <c r="K316" s="218">
        <v>0</v>
      </c>
      <c r="L316" s="217">
        <v>0</v>
      </c>
      <c r="M316" s="217">
        <v>0</v>
      </c>
      <c r="N316" s="216">
        <f>M316/$M$7</f>
        <v>0</v>
      </c>
      <c r="O316" s="217">
        <v>0</v>
      </c>
      <c r="P316" s="217">
        <v>0.02</v>
      </c>
      <c r="Q316" s="217">
        <v>0.02</v>
      </c>
      <c r="R316" s="216">
        <f>IFERROR((M316/Q316-1),"")</f>
        <v>-1</v>
      </c>
    </row>
    <row r="317" spans="1:18" ht="16.5" x14ac:dyDescent="0.3">
      <c r="A317" s="220" t="s">
        <v>215</v>
      </c>
      <c r="B317" s="219" t="s">
        <v>369</v>
      </c>
      <c r="C317" s="218">
        <v>0</v>
      </c>
      <c r="D317" s="217">
        <v>0</v>
      </c>
      <c r="E317" s="217">
        <v>0</v>
      </c>
      <c r="F317" s="216">
        <f>E317/$E$7</f>
        <v>0</v>
      </c>
      <c r="G317" s="218">
        <v>0</v>
      </c>
      <c r="H317" s="217">
        <v>0</v>
      </c>
      <c r="I317" s="217">
        <v>0</v>
      </c>
      <c r="J317" s="216" t="str">
        <f>IFERROR((E317/I317-1),"")</f>
        <v/>
      </c>
      <c r="K317" s="218">
        <v>0</v>
      </c>
      <c r="L317" s="217">
        <v>0</v>
      </c>
      <c r="M317" s="217">
        <v>0</v>
      </c>
      <c r="N317" s="216">
        <f>M317/$M$7</f>
        <v>0</v>
      </c>
      <c r="O317" s="217">
        <v>0.01</v>
      </c>
      <c r="P317" s="217">
        <v>0.01</v>
      </c>
      <c r="Q317" s="217">
        <v>0.02</v>
      </c>
      <c r="R317" s="216">
        <f>IFERROR((M317/Q317-1),"")</f>
        <v>-1</v>
      </c>
    </row>
    <row r="318" spans="1:18" ht="16.5" x14ac:dyDescent="0.3">
      <c r="A318" s="220" t="s">
        <v>338</v>
      </c>
      <c r="B318" s="219" t="s">
        <v>338</v>
      </c>
      <c r="C318" s="218">
        <v>0</v>
      </c>
      <c r="D318" s="217">
        <v>0</v>
      </c>
      <c r="E318" s="217">
        <v>0</v>
      </c>
      <c r="F318" s="216">
        <f>E318/$E$7</f>
        <v>0</v>
      </c>
      <c r="G318" s="218">
        <v>0</v>
      </c>
      <c r="H318" s="217">
        <v>0</v>
      </c>
      <c r="I318" s="217">
        <v>0</v>
      </c>
      <c r="J318" s="216" t="str">
        <f>IFERROR((E318/I318-1),"")</f>
        <v/>
      </c>
      <c r="K318" s="218">
        <v>0</v>
      </c>
      <c r="L318" s="217">
        <v>0</v>
      </c>
      <c r="M318" s="217">
        <v>0</v>
      </c>
      <c r="N318" s="216">
        <f>M318/$M$7</f>
        <v>0</v>
      </c>
      <c r="O318" s="217">
        <v>8.0000000000000002E-3</v>
      </c>
      <c r="P318" s="217">
        <v>8.0000000000000002E-3</v>
      </c>
      <c r="Q318" s="217">
        <v>1.6E-2</v>
      </c>
      <c r="R318" s="216">
        <f>IFERROR((M318/Q318-1),"")</f>
        <v>-1</v>
      </c>
    </row>
    <row r="319" spans="1:18" ht="16.5" x14ac:dyDescent="0.3">
      <c r="A319" s="220" t="s">
        <v>134</v>
      </c>
      <c r="B319" s="219" t="s">
        <v>391</v>
      </c>
      <c r="C319" s="218">
        <v>0</v>
      </c>
      <c r="D319" s="217">
        <v>0</v>
      </c>
      <c r="E319" s="217">
        <v>0</v>
      </c>
      <c r="F319" s="216">
        <f>E319/$E$7</f>
        <v>0</v>
      </c>
      <c r="G319" s="218">
        <v>8.0000000000000002E-3</v>
      </c>
      <c r="H319" s="217">
        <v>8.0000000000000002E-3</v>
      </c>
      <c r="I319" s="217">
        <v>1.6E-2</v>
      </c>
      <c r="J319" s="216">
        <f>IFERROR((E319/I319-1),"")</f>
        <v>-1</v>
      </c>
      <c r="K319" s="218">
        <v>0</v>
      </c>
      <c r="L319" s="217">
        <v>0</v>
      </c>
      <c r="M319" s="217">
        <v>0</v>
      </c>
      <c r="N319" s="216">
        <f>M319/$M$7</f>
        <v>0</v>
      </c>
      <c r="O319" s="217">
        <v>8.0000000000000002E-3</v>
      </c>
      <c r="P319" s="217">
        <v>8.0000000000000002E-3</v>
      </c>
      <c r="Q319" s="217">
        <v>1.6E-2</v>
      </c>
      <c r="R319" s="216">
        <f>IFERROR((M319/Q319-1),"")</f>
        <v>-1</v>
      </c>
    </row>
    <row r="320" spans="1:18" ht="16.5" x14ac:dyDescent="0.3">
      <c r="A320" s="220" t="s">
        <v>394</v>
      </c>
      <c r="B320" s="219" t="s">
        <v>360</v>
      </c>
      <c r="C320" s="218">
        <v>0</v>
      </c>
      <c r="D320" s="217">
        <v>0</v>
      </c>
      <c r="E320" s="217">
        <v>0</v>
      </c>
      <c r="F320" s="216">
        <f>E320/$E$7</f>
        <v>0</v>
      </c>
      <c r="G320" s="218">
        <v>0</v>
      </c>
      <c r="H320" s="217">
        <v>0</v>
      </c>
      <c r="I320" s="217">
        <v>0</v>
      </c>
      <c r="J320" s="216" t="str">
        <f>IFERROR((E320/I320-1),"")</f>
        <v/>
      </c>
      <c r="K320" s="218">
        <v>0</v>
      </c>
      <c r="L320" s="217">
        <v>0</v>
      </c>
      <c r="M320" s="217">
        <v>0</v>
      </c>
      <c r="N320" s="216">
        <f>M320/$M$7</f>
        <v>0</v>
      </c>
      <c r="O320" s="217">
        <v>1.4999999999999999E-2</v>
      </c>
      <c r="P320" s="217">
        <v>0</v>
      </c>
      <c r="Q320" s="217">
        <v>1.4999999999999999E-2</v>
      </c>
      <c r="R320" s="216">
        <f>IFERROR((M320/Q320-1),"")</f>
        <v>-1</v>
      </c>
    </row>
    <row r="321" spans="1:18" ht="16.5" x14ac:dyDescent="0.3">
      <c r="A321" s="220" t="s">
        <v>440</v>
      </c>
      <c r="B321" s="219" t="s">
        <v>439</v>
      </c>
      <c r="C321" s="218">
        <v>0</v>
      </c>
      <c r="D321" s="217">
        <v>0</v>
      </c>
      <c r="E321" s="217">
        <v>0</v>
      </c>
      <c r="F321" s="216">
        <f>E321/$E$7</f>
        <v>0</v>
      </c>
      <c r="G321" s="218">
        <v>0</v>
      </c>
      <c r="H321" s="217">
        <v>0</v>
      </c>
      <c r="I321" s="217">
        <v>0</v>
      </c>
      <c r="J321" s="216" t="str">
        <f>IFERROR((E321/I321-1),"")</f>
        <v/>
      </c>
      <c r="K321" s="218">
        <v>0</v>
      </c>
      <c r="L321" s="217">
        <v>0</v>
      </c>
      <c r="M321" s="217">
        <v>0</v>
      </c>
      <c r="N321" s="216">
        <f>M321/$M$7</f>
        <v>0</v>
      </c>
      <c r="O321" s="217">
        <v>0.01</v>
      </c>
      <c r="P321" s="217">
        <v>0</v>
      </c>
      <c r="Q321" s="217">
        <v>0.01</v>
      </c>
      <c r="R321" s="216">
        <f>IFERROR((M321/Q321-1),"")</f>
        <v>-1</v>
      </c>
    </row>
    <row r="322" spans="1:18" ht="16.5" x14ac:dyDescent="0.3">
      <c r="A322" s="220" t="s">
        <v>152</v>
      </c>
      <c r="B322" s="219" t="s">
        <v>351</v>
      </c>
      <c r="C322" s="218">
        <v>0</v>
      </c>
      <c r="D322" s="217">
        <v>0</v>
      </c>
      <c r="E322" s="217">
        <v>0</v>
      </c>
      <c r="F322" s="216">
        <f>E322/$E$7</f>
        <v>0</v>
      </c>
      <c r="G322" s="218">
        <v>0</v>
      </c>
      <c r="H322" s="217">
        <v>0</v>
      </c>
      <c r="I322" s="217">
        <v>0</v>
      </c>
      <c r="J322" s="216" t="str">
        <f>IFERROR((E322/I322-1),"")</f>
        <v/>
      </c>
      <c r="K322" s="218">
        <v>0</v>
      </c>
      <c r="L322" s="217">
        <v>0</v>
      </c>
      <c r="M322" s="217">
        <v>0</v>
      </c>
      <c r="N322" s="216">
        <f>M322/$M$7</f>
        <v>0</v>
      </c>
      <c r="O322" s="217">
        <v>3.0000000000000001E-3</v>
      </c>
      <c r="P322" s="217">
        <v>6.0000000000000001E-3</v>
      </c>
      <c r="Q322" s="217">
        <v>9.0000000000000011E-3</v>
      </c>
      <c r="R322" s="216">
        <f>IFERROR((M322/Q322-1),"")</f>
        <v>-1</v>
      </c>
    </row>
    <row r="323" spans="1:18" ht="16.5" x14ac:dyDescent="0.3">
      <c r="A323" s="220" t="s">
        <v>413</v>
      </c>
      <c r="B323" s="219" t="s">
        <v>342</v>
      </c>
      <c r="C323" s="218">
        <v>0</v>
      </c>
      <c r="D323" s="217">
        <v>0</v>
      </c>
      <c r="E323" s="217">
        <v>0</v>
      </c>
      <c r="F323" s="216">
        <f>E323/$E$7</f>
        <v>0</v>
      </c>
      <c r="G323" s="218">
        <v>0</v>
      </c>
      <c r="H323" s="217">
        <v>0</v>
      </c>
      <c r="I323" s="217">
        <v>0</v>
      </c>
      <c r="J323" s="216" t="str">
        <f>IFERROR((E323/I323-1),"")</f>
        <v/>
      </c>
      <c r="K323" s="218">
        <v>0</v>
      </c>
      <c r="L323" s="217">
        <v>0</v>
      </c>
      <c r="M323" s="217">
        <v>0</v>
      </c>
      <c r="N323" s="216">
        <f>M323/$M$7</f>
        <v>0</v>
      </c>
      <c r="O323" s="217">
        <v>0</v>
      </c>
      <c r="P323" s="217">
        <v>8.9999999999999993E-3</v>
      </c>
      <c r="Q323" s="217">
        <v>8.9999999999999993E-3</v>
      </c>
      <c r="R323" s="216">
        <f>IFERROR((M323/Q323-1),"")</f>
        <v>-1</v>
      </c>
    </row>
    <row r="324" spans="1:18" ht="16.5" x14ac:dyDescent="0.3">
      <c r="A324" s="220" t="s">
        <v>370</v>
      </c>
      <c r="B324" s="219" t="s">
        <v>370</v>
      </c>
      <c r="C324" s="218">
        <v>0</v>
      </c>
      <c r="D324" s="217">
        <v>0</v>
      </c>
      <c r="E324" s="217">
        <v>0</v>
      </c>
      <c r="F324" s="216">
        <f>E324/$E$7</f>
        <v>0</v>
      </c>
      <c r="G324" s="218">
        <v>0</v>
      </c>
      <c r="H324" s="217">
        <v>0</v>
      </c>
      <c r="I324" s="217">
        <v>0</v>
      </c>
      <c r="J324" s="216" t="str">
        <f>IFERROR((E324/I324-1),"")</f>
        <v/>
      </c>
      <c r="K324" s="218">
        <v>0</v>
      </c>
      <c r="L324" s="217">
        <v>0</v>
      </c>
      <c r="M324" s="217">
        <v>0</v>
      </c>
      <c r="N324" s="216">
        <f>M324/$M$7</f>
        <v>0</v>
      </c>
      <c r="O324" s="217">
        <v>2E-3</v>
      </c>
      <c r="P324" s="217">
        <v>2E-3</v>
      </c>
      <c r="Q324" s="217">
        <v>4.0000000000000001E-3</v>
      </c>
      <c r="R324" s="216">
        <f>IFERROR((M324/Q324-1),"")</f>
        <v>-1</v>
      </c>
    </row>
    <row r="325" spans="1:18" ht="16.5" x14ac:dyDescent="0.3">
      <c r="A325" s="220" t="s">
        <v>401</v>
      </c>
      <c r="B325" s="219" t="s">
        <v>355</v>
      </c>
      <c r="C325" s="218">
        <v>0</v>
      </c>
      <c r="D325" s="217">
        <v>0</v>
      </c>
      <c r="E325" s="217">
        <v>0</v>
      </c>
      <c r="F325" s="216">
        <f>E325/$E$7</f>
        <v>0</v>
      </c>
      <c r="G325" s="218">
        <v>0</v>
      </c>
      <c r="H325" s="217">
        <v>0</v>
      </c>
      <c r="I325" s="217">
        <v>0</v>
      </c>
      <c r="J325" s="216" t="str">
        <f>IFERROR((E325/I325-1),"")</f>
        <v/>
      </c>
      <c r="K325" s="218">
        <v>0</v>
      </c>
      <c r="L325" s="217">
        <v>0</v>
      </c>
      <c r="M325" s="217">
        <v>0</v>
      </c>
      <c r="N325" s="216">
        <f>M325/$M$7</f>
        <v>0</v>
      </c>
      <c r="O325" s="217">
        <v>2E-3</v>
      </c>
      <c r="P325" s="217">
        <v>0</v>
      </c>
      <c r="Q325" s="217">
        <v>2E-3</v>
      </c>
      <c r="R325" s="216">
        <f>IFERROR((M325/Q325-1),"")</f>
        <v>-1</v>
      </c>
    </row>
    <row r="326" spans="1:18" ht="16.5" x14ac:dyDescent="0.3">
      <c r="A326" s="215" t="s">
        <v>269</v>
      </c>
      <c r="B326" s="214" t="s">
        <v>269</v>
      </c>
      <c r="C326" s="213">
        <v>0</v>
      </c>
      <c r="D326" s="212">
        <v>0</v>
      </c>
      <c r="E326" s="212">
        <v>0</v>
      </c>
      <c r="F326" s="211">
        <f>E326/$E$7</f>
        <v>0</v>
      </c>
      <c r="G326" s="213">
        <v>0</v>
      </c>
      <c r="H326" s="212">
        <v>0</v>
      </c>
      <c r="I326" s="212">
        <v>0</v>
      </c>
      <c r="J326" s="211" t="str">
        <f>IFERROR((E326/I326-1),"")</f>
        <v/>
      </c>
      <c r="K326" s="213">
        <v>0</v>
      </c>
      <c r="L326" s="212">
        <v>0</v>
      </c>
      <c r="M326" s="212">
        <v>0</v>
      </c>
      <c r="N326" s="211">
        <f>M326/$M$7</f>
        <v>0</v>
      </c>
      <c r="O326" s="212">
        <v>1E-3</v>
      </c>
      <c r="P326" s="212">
        <v>0</v>
      </c>
      <c r="Q326" s="212">
        <v>1E-3</v>
      </c>
      <c r="R326" s="211">
        <f>IFERROR((M326/Q326-1),"")</f>
        <v>-1</v>
      </c>
    </row>
    <row r="327" spans="1:18" ht="15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ht="15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ht="15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ht="15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ht="15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ht="15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ht="15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ht="15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ht="15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ht="15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ht="15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ht="15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ht="15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ht="15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ht="15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ht="15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ht="15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ht="15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ht="15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ht="15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ht="15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</sheetData>
  <mergeCells count="14">
    <mergeCell ref="N5:N6"/>
    <mergeCell ref="B4:B6"/>
    <mergeCell ref="C4:J4"/>
    <mergeCell ref="K4:R4"/>
    <mergeCell ref="A1:B1"/>
    <mergeCell ref="A3:R3"/>
    <mergeCell ref="A4:A6"/>
    <mergeCell ref="F5:F6"/>
    <mergeCell ref="C5:E5"/>
    <mergeCell ref="R5:R6"/>
    <mergeCell ref="G5:I5"/>
    <mergeCell ref="K5:M5"/>
    <mergeCell ref="O5:Q5"/>
    <mergeCell ref="J5:J6"/>
  </mergeCells>
  <conditionalFormatting sqref="R348:R65536 J348:J65536 R3:R6 J3:J6">
    <cfRule type="cellIs" dxfId="55" priority="7" stopIfTrue="1" operator="lessThan">
      <formula>0</formula>
    </cfRule>
  </conditionalFormatting>
  <conditionalFormatting sqref="R7:R9 J7:J315">
    <cfRule type="cellIs" dxfId="54" priority="8" stopIfTrue="1" operator="lessThan">
      <formula>0</formula>
    </cfRule>
    <cfRule type="cellIs" dxfId="53" priority="9" stopIfTrue="1" operator="greaterThanOrEqual">
      <formula>0</formula>
    </cfRule>
  </conditionalFormatting>
  <conditionalFormatting sqref="R10:R315">
    <cfRule type="cellIs" dxfId="52" priority="5" stopIfTrue="1" operator="lessThan">
      <formula>0</formula>
    </cfRule>
    <cfRule type="cellIs" dxfId="51" priority="6" stopIfTrue="1" operator="greaterThanOrEqual">
      <formula>0</formula>
    </cfRule>
  </conditionalFormatting>
  <conditionalFormatting sqref="J316:J326">
    <cfRule type="cellIs" dxfId="50" priority="3" stopIfTrue="1" operator="lessThan">
      <formula>0</formula>
    </cfRule>
    <cfRule type="cellIs" dxfId="49" priority="4" stopIfTrue="1" operator="greaterThanOrEqual">
      <formula>0</formula>
    </cfRule>
  </conditionalFormatting>
  <conditionalFormatting sqref="R316:R326">
    <cfRule type="cellIs" dxfId="48" priority="1" stopIfTrue="1" operator="lessThan">
      <formula>0</formula>
    </cfRule>
    <cfRule type="cellIs" dxfId="47" priority="2" stopIfTrue="1" operator="greaterThanOrEqual">
      <formula>0</formula>
    </cfRule>
  </conditionalFormatting>
  <pageMargins left="0.41" right="0.21" top="0.18" bottom="0.18" header="0.2" footer="0.17"/>
  <pageSetup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36"/>
  <sheetViews>
    <sheetView zoomScale="90" zoomScaleNormal="90" workbookViewId="0">
      <selection activeCell="A9" sqref="A9"/>
    </sheetView>
  </sheetViews>
  <sheetFormatPr baseColWidth="10" defaultRowHeight="15" x14ac:dyDescent="0.25"/>
  <cols>
    <col min="1" max="1" width="38.42578125" style="44" customWidth="1"/>
    <col min="2" max="2" width="11.42578125" style="44" bestFit="1" customWidth="1"/>
    <col min="3" max="3" width="9.7109375" style="44" customWidth="1"/>
    <col min="4" max="4" width="11.42578125" style="44" bestFit="1" customWidth="1"/>
    <col min="5" max="5" width="9.85546875" style="44" bestFit="1" customWidth="1"/>
    <col min="6" max="6" width="11.42578125" style="44" bestFit="1" customWidth="1"/>
    <col min="7" max="7" width="9.42578125" style="44" customWidth="1"/>
    <col min="8" max="8" width="11.140625" style="44" bestFit="1" customWidth="1"/>
    <col min="9" max="9" width="10.28515625" style="44" bestFit="1" customWidth="1"/>
    <col min="10" max="10" width="12.7109375" style="44" bestFit="1" customWidth="1"/>
    <col min="11" max="11" width="11.42578125" style="44" bestFit="1" customWidth="1"/>
    <col min="12" max="12" width="12.7109375" style="44" bestFit="1" customWidth="1"/>
    <col min="13" max="13" width="9.85546875" style="44" bestFit="1" customWidth="1"/>
    <col min="14" max="14" width="12.7109375" style="44" bestFit="1" customWidth="1"/>
    <col min="15" max="16" width="12.42578125" style="44" bestFit="1" customWidth="1"/>
    <col min="17" max="17" width="9.42578125" style="44" customWidth="1"/>
  </cols>
  <sheetData>
    <row r="1" spans="1:17" ht="15.75" x14ac:dyDescent="0.25">
      <c r="A1" s="87" t="s">
        <v>25</v>
      </c>
      <c r="B1" s="43"/>
    </row>
    <row r="2" spans="1:17" ht="15.75" thickBot="1" x14ac:dyDescent="0.3"/>
    <row r="3" spans="1:17" ht="20.25" thickTop="1" thickBot="1" x14ac:dyDescent="0.3">
      <c r="A3" s="154" t="s">
        <v>130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6"/>
    </row>
    <row r="4" spans="1:17" ht="16.5" thickBot="1" x14ac:dyDescent="0.3">
      <c r="A4" s="143" t="s">
        <v>40</v>
      </c>
      <c r="B4" s="146" t="s">
        <v>41</v>
      </c>
      <c r="C4" s="147"/>
      <c r="D4" s="147"/>
      <c r="E4" s="147"/>
      <c r="F4" s="147"/>
      <c r="G4" s="147"/>
      <c r="H4" s="147"/>
      <c r="I4" s="148"/>
      <c r="J4" s="146" t="s">
        <v>42</v>
      </c>
      <c r="K4" s="147"/>
      <c r="L4" s="147"/>
      <c r="M4" s="147"/>
      <c r="N4" s="147"/>
      <c r="O4" s="147"/>
      <c r="P4" s="147"/>
      <c r="Q4" s="149"/>
    </row>
    <row r="5" spans="1:17" ht="15.75" x14ac:dyDescent="0.25">
      <c r="A5" s="144"/>
      <c r="B5" s="150" t="s">
        <v>384</v>
      </c>
      <c r="C5" s="151"/>
      <c r="D5" s="151"/>
      <c r="E5" s="139" t="s">
        <v>43</v>
      </c>
      <c r="F5" s="150" t="s">
        <v>385</v>
      </c>
      <c r="G5" s="151"/>
      <c r="H5" s="151"/>
      <c r="I5" s="152" t="s">
        <v>44</v>
      </c>
      <c r="J5" s="137" t="s">
        <v>382</v>
      </c>
      <c r="K5" s="138"/>
      <c r="L5" s="138"/>
      <c r="M5" s="139" t="s">
        <v>43</v>
      </c>
      <c r="N5" s="137" t="s">
        <v>383</v>
      </c>
      <c r="O5" s="138"/>
      <c r="P5" s="138"/>
      <c r="Q5" s="141" t="s">
        <v>44</v>
      </c>
    </row>
    <row r="6" spans="1:17" ht="29.25" thickBot="1" x14ac:dyDescent="0.3">
      <c r="A6" s="145"/>
      <c r="B6" s="45" t="s">
        <v>45</v>
      </c>
      <c r="C6" s="46" t="s">
        <v>46</v>
      </c>
      <c r="D6" s="46" t="s">
        <v>47</v>
      </c>
      <c r="E6" s="140"/>
      <c r="F6" s="45" t="s">
        <v>45</v>
      </c>
      <c r="G6" s="46" t="s">
        <v>46</v>
      </c>
      <c r="H6" s="46" t="s">
        <v>47</v>
      </c>
      <c r="I6" s="153"/>
      <c r="J6" s="45" t="s">
        <v>45</v>
      </c>
      <c r="K6" s="46" t="s">
        <v>46</v>
      </c>
      <c r="L6" s="46" t="s">
        <v>47</v>
      </c>
      <c r="M6" s="140"/>
      <c r="N6" s="45" t="s">
        <v>45</v>
      </c>
      <c r="O6" s="46" t="s">
        <v>46</v>
      </c>
      <c r="P6" s="46" t="s">
        <v>47</v>
      </c>
      <c r="Q6" s="142"/>
    </row>
    <row r="7" spans="1:17" ht="18.75" thickTop="1" thickBot="1" x14ac:dyDescent="0.35">
      <c r="A7" s="91" t="s">
        <v>48</v>
      </c>
      <c r="B7" s="47">
        <f>SUM(B8:B491)</f>
        <v>6375417</v>
      </c>
      <c r="C7" s="48">
        <f>SUM(C8:C491)</f>
        <v>149924</v>
      </c>
      <c r="D7" s="49">
        <f>C7+B7</f>
        <v>6525341</v>
      </c>
      <c r="E7" s="50">
        <f t="shared" ref="E7" si="0">D7/$D$7</f>
        <v>1</v>
      </c>
      <c r="F7" s="47">
        <f>SUM(F8:F498)</f>
        <v>5956319</v>
      </c>
      <c r="G7" s="47">
        <f>SUM(G8:G498)</f>
        <v>117678</v>
      </c>
      <c r="H7" s="49">
        <f t="shared" ref="H7:H28" si="1">G7+F7</f>
        <v>6073997</v>
      </c>
      <c r="I7" s="50">
        <f>(D7/H7-1)</f>
        <v>7.4307577036998973E-2</v>
      </c>
      <c r="J7" s="47">
        <f>SUM(J8:J491)</f>
        <v>61444060</v>
      </c>
      <c r="K7" s="48">
        <f>SUM(K8:K491)</f>
        <v>1541836</v>
      </c>
      <c r="L7" s="49">
        <f>K7+J7</f>
        <v>62985896</v>
      </c>
      <c r="M7" s="50">
        <f t="shared" ref="M7" si="2">L7/$L$7</f>
        <v>1</v>
      </c>
      <c r="N7" s="47">
        <f>SUM(N8:N491)</f>
        <v>55743183</v>
      </c>
      <c r="O7" s="48">
        <f>SUM(O8:O491)</f>
        <v>1295941</v>
      </c>
      <c r="P7" s="49">
        <f t="shared" ref="P7:P28" si="3">O7+N7</f>
        <v>57039124</v>
      </c>
      <c r="Q7" s="51">
        <f>(L7/P7-1)</f>
        <v>0.10425777226171995</v>
      </c>
    </row>
    <row r="8" spans="1:17" ht="15.75" thickTop="1" x14ac:dyDescent="0.25">
      <c r="A8" s="52" t="s">
        <v>49</v>
      </c>
      <c r="B8" s="53">
        <v>3000925</v>
      </c>
      <c r="C8" s="54">
        <v>29804</v>
      </c>
      <c r="D8" s="54">
        <f>C8+B8</f>
        <v>3030729</v>
      </c>
      <c r="E8" s="55">
        <f>IFERROR(D8/$D$7,"")</f>
        <v>0.46445526754846989</v>
      </c>
      <c r="F8" s="56">
        <v>2795435</v>
      </c>
      <c r="G8" s="57">
        <v>24537</v>
      </c>
      <c r="H8" s="54">
        <f t="shared" si="1"/>
        <v>2819972</v>
      </c>
      <c r="I8" s="55">
        <f>IFERROR(D8/H8-1,"")</f>
        <v>7.4737266894848498E-2</v>
      </c>
      <c r="J8" s="53">
        <v>28614153</v>
      </c>
      <c r="K8" s="54">
        <v>364598</v>
      </c>
      <c r="L8" s="54">
        <f t="shared" ref="L8:L28" si="4">K8+J8</f>
        <v>28978751</v>
      </c>
      <c r="M8" s="55">
        <f>IFERROR(L8/$L$7,"")</f>
        <v>0.46008317481107197</v>
      </c>
      <c r="N8" s="54">
        <v>26745162</v>
      </c>
      <c r="O8" s="54">
        <v>286748</v>
      </c>
      <c r="P8" s="54">
        <f t="shared" si="3"/>
        <v>27031910</v>
      </c>
      <c r="Q8" s="58">
        <f>IFERROR(L8/P8-1,"")</f>
        <v>7.2020105127606593E-2</v>
      </c>
    </row>
    <row r="9" spans="1:17" x14ac:dyDescent="0.25">
      <c r="A9" s="59" t="s">
        <v>50</v>
      </c>
      <c r="B9" s="60">
        <v>777839</v>
      </c>
      <c r="C9" s="61">
        <v>2161</v>
      </c>
      <c r="D9" s="61">
        <f t="shared" ref="D7:D28" si="5">C9+B9</f>
        <v>780000</v>
      </c>
      <c r="E9" s="62">
        <f t="shared" ref="E9:E72" si="6">IFERROR(D9/$D$7,"")</f>
        <v>0.11953398297498935</v>
      </c>
      <c r="F9" s="63">
        <v>721603</v>
      </c>
      <c r="G9" s="64">
        <v>2475</v>
      </c>
      <c r="H9" s="61">
        <f t="shared" si="1"/>
        <v>724078</v>
      </c>
      <c r="I9" s="62">
        <f t="shared" ref="I9:I72" si="7">IFERROR(D9/H9-1,"")</f>
        <v>7.7232010915950999E-2</v>
      </c>
      <c r="J9" s="60">
        <v>7504346</v>
      </c>
      <c r="K9" s="61">
        <v>33416</v>
      </c>
      <c r="L9" s="61">
        <f t="shared" si="4"/>
        <v>7537762</v>
      </c>
      <c r="M9" s="62">
        <f t="shared" ref="M9:M72" si="8">IFERROR(L9/$L$7,"")</f>
        <v>0.11967380760924637</v>
      </c>
      <c r="N9" s="61">
        <v>6457935</v>
      </c>
      <c r="O9" s="61">
        <v>36973</v>
      </c>
      <c r="P9" s="61">
        <f t="shared" si="3"/>
        <v>6494908</v>
      </c>
      <c r="Q9" s="65">
        <f t="shared" ref="Q9:Q72" si="9">IFERROR(L9/P9-1,"")</f>
        <v>0.16056486096492817</v>
      </c>
    </row>
    <row r="10" spans="1:17" x14ac:dyDescent="0.25">
      <c r="A10" s="59" t="s">
        <v>51</v>
      </c>
      <c r="B10" s="60">
        <v>458559</v>
      </c>
      <c r="C10" s="61">
        <v>4170</v>
      </c>
      <c r="D10" s="61">
        <f t="shared" si="5"/>
        <v>462729</v>
      </c>
      <c r="E10" s="62">
        <f t="shared" si="6"/>
        <v>7.0912615907735704E-2</v>
      </c>
      <c r="F10" s="63">
        <v>421547</v>
      </c>
      <c r="G10" s="64">
        <v>4339</v>
      </c>
      <c r="H10" s="61">
        <f t="shared" si="1"/>
        <v>425886</v>
      </c>
      <c r="I10" s="62">
        <f t="shared" si="7"/>
        <v>8.6509065806342544E-2</v>
      </c>
      <c r="J10" s="60">
        <v>4552417</v>
      </c>
      <c r="K10" s="61">
        <v>31702</v>
      </c>
      <c r="L10" s="61">
        <f t="shared" si="4"/>
        <v>4584119</v>
      </c>
      <c r="M10" s="62">
        <f t="shared" si="8"/>
        <v>7.2780087148399064E-2</v>
      </c>
      <c r="N10" s="61">
        <v>3900712</v>
      </c>
      <c r="O10" s="61">
        <v>48290</v>
      </c>
      <c r="P10" s="61">
        <f t="shared" si="3"/>
        <v>3949002</v>
      </c>
      <c r="Q10" s="65">
        <f t="shared" si="9"/>
        <v>0.16082974888338875</v>
      </c>
    </row>
    <row r="11" spans="1:17" x14ac:dyDescent="0.25">
      <c r="A11" s="59" t="s">
        <v>84</v>
      </c>
      <c r="B11" s="60">
        <v>445068</v>
      </c>
      <c r="C11" s="61">
        <v>939</v>
      </c>
      <c r="D11" s="61">
        <f t="shared" si="5"/>
        <v>446007</v>
      </c>
      <c r="E11" s="62">
        <f t="shared" si="6"/>
        <v>6.8349991211187275E-2</v>
      </c>
      <c r="F11" s="63">
        <v>467236</v>
      </c>
      <c r="G11" s="64">
        <v>74</v>
      </c>
      <c r="H11" s="61">
        <f t="shared" si="1"/>
        <v>467310</v>
      </c>
      <c r="I11" s="62">
        <f t="shared" si="7"/>
        <v>-4.5586441548436829E-2</v>
      </c>
      <c r="J11" s="60">
        <v>4664516</v>
      </c>
      <c r="K11" s="61">
        <v>12126</v>
      </c>
      <c r="L11" s="61">
        <f t="shared" si="4"/>
        <v>4676642</v>
      </c>
      <c r="M11" s="62">
        <f t="shared" si="8"/>
        <v>7.4249035053815859E-2</v>
      </c>
      <c r="N11" s="61">
        <v>4373964</v>
      </c>
      <c r="O11" s="61">
        <v>15066</v>
      </c>
      <c r="P11" s="61">
        <f t="shared" si="3"/>
        <v>4389030</v>
      </c>
      <c r="Q11" s="65">
        <f t="shared" si="9"/>
        <v>6.5529741195662794E-2</v>
      </c>
    </row>
    <row r="12" spans="1:17" x14ac:dyDescent="0.25">
      <c r="A12" s="59" t="s">
        <v>52</v>
      </c>
      <c r="B12" s="60">
        <v>226696</v>
      </c>
      <c r="C12" s="61">
        <v>10447</v>
      </c>
      <c r="D12" s="61">
        <f t="shared" si="5"/>
        <v>237143</v>
      </c>
      <c r="E12" s="62">
        <f t="shared" si="6"/>
        <v>3.6341855544407567E-2</v>
      </c>
      <c r="F12" s="63">
        <v>222065</v>
      </c>
      <c r="G12" s="64">
        <v>6575</v>
      </c>
      <c r="H12" s="61">
        <f t="shared" si="1"/>
        <v>228640</v>
      </c>
      <c r="I12" s="62">
        <f t="shared" si="7"/>
        <v>3.7189468159552153E-2</v>
      </c>
      <c r="J12" s="60">
        <v>2238923</v>
      </c>
      <c r="K12" s="61">
        <v>83707</v>
      </c>
      <c r="L12" s="61">
        <f t="shared" si="4"/>
        <v>2322630</v>
      </c>
      <c r="M12" s="62">
        <f t="shared" si="8"/>
        <v>3.6875398263763681E-2</v>
      </c>
      <c r="N12" s="61">
        <v>2048270</v>
      </c>
      <c r="O12" s="61">
        <v>65557</v>
      </c>
      <c r="P12" s="61">
        <f t="shared" si="3"/>
        <v>2113827</v>
      </c>
      <c r="Q12" s="65">
        <f t="shared" si="9"/>
        <v>9.8779606845782464E-2</v>
      </c>
    </row>
    <row r="13" spans="1:17" x14ac:dyDescent="0.25">
      <c r="A13" s="59" t="s">
        <v>54</v>
      </c>
      <c r="B13" s="60">
        <v>199189</v>
      </c>
      <c r="C13" s="61">
        <v>2454</v>
      </c>
      <c r="D13" s="61">
        <f t="shared" si="5"/>
        <v>201643</v>
      </c>
      <c r="E13" s="62">
        <f t="shared" si="6"/>
        <v>3.0901526832084331E-2</v>
      </c>
      <c r="F13" s="63">
        <v>205793</v>
      </c>
      <c r="G13" s="64">
        <v>1212</v>
      </c>
      <c r="H13" s="61">
        <f t="shared" si="1"/>
        <v>207005</v>
      </c>
      <c r="I13" s="62">
        <f t="shared" si="7"/>
        <v>-2.5902755972077918E-2</v>
      </c>
      <c r="J13" s="60">
        <v>2190629</v>
      </c>
      <c r="K13" s="61">
        <v>24301</v>
      </c>
      <c r="L13" s="61">
        <f t="shared" si="4"/>
        <v>2214930</v>
      </c>
      <c r="M13" s="62">
        <f t="shared" si="8"/>
        <v>3.5165491652289903E-2</v>
      </c>
      <c r="N13" s="61">
        <v>1811358</v>
      </c>
      <c r="O13" s="61">
        <v>21369</v>
      </c>
      <c r="P13" s="61">
        <f t="shared" si="3"/>
        <v>1832727</v>
      </c>
      <c r="Q13" s="65">
        <f t="shared" si="9"/>
        <v>0.20854333460466279</v>
      </c>
    </row>
    <row r="14" spans="1:17" x14ac:dyDescent="0.25">
      <c r="A14" s="59" t="s">
        <v>53</v>
      </c>
      <c r="B14" s="60">
        <v>198229</v>
      </c>
      <c r="C14" s="61">
        <v>2010</v>
      </c>
      <c r="D14" s="61">
        <f t="shared" si="5"/>
        <v>200239</v>
      </c>
      <c r="E14" s="62">
        <f t="shared" si="6"/>
        <v>3.0686365662729351E-2</v>
      </c>
      <c r="F14" s="63">
        <v>171020</v>
      </c>
      <c r="G14" s="64">
        <v>5798</v>
      </c>
      <c r="H14" s="61">
        <f t="shared" si="1"/>
        <v>176818</v>
      </c>
      <c r="I14" s="62">
        <f t="shared" si="7"/>
        <v>0.13245823389021472</v>
      </c>
      <c r="J14" s="60">
        <v>1916922</v>
      </c>
      <c r="K14" s="61">
        <v>80511</v>
      </c>
      <c r="L14" s="61">
        <f t="shared" si="4"/>
        <v>1997433</v>
      </c>
      <c r="M14" s="62">
        <f t="shared" si="8"/>
        <v>3.171238526161476E-2</v>
      </c>
      <c r="N14" s="61">
        <v>1672050</v>
      </c>
      <c r="O14" s="61">
        <v>113362</v>
      </c>
      <c r="P14" s="61">
        <f t="shared" si="3"/>
        <v>1785412</v>
      </c>
      <c r="Q14" s="65">
        <f t="shared" si="9"/>
        <v>0.11875186231525281</v>
      </c>
    </row>
    <row r="15" spans="1:17" x14ac:dyDescent="0.25">
      <c r="A15" s="59" t="s">
        <v>55</v>
      </c>
      <c r="B15" s="60">
        <v>172335</v>
      </c>
      <c r="C15" s="61">
        <v>2498</v>
      </c>
      <c r="D15" s="61">
        <f t="shared" si="5"/>
        <v>174833</v>
      </c>
      <c r="E15" s="62">
        <f t="shared" si="6"/>
        <v>2.6792929289059377E-2</v>
      </c>
      <c r="F15" s="63">
        <v>147548</v>
      </c>
      <c r="G15" s="64">
        <v>657</v>
      </c>
      <c r="H15" s="61">
        <f t="shared" si="1"/>
        <v>148205</v>
      </c>
      <c r="I15" s="62">
        <f t="shared" si="7"/>
        <v>0.17967005161769167</v>
      </c>
      <c r="J15" s="60">
        <v>1543033</v>
      </c>
      <c r="K15" s="61">
        <v>14229</v>
      </c>
      <c r="L15" s="61">
        <f t="shared" si="4"/>
        <v>1557262</v>
      </c>
      <c r="M15" s="62">
        <f t="shared" si="8"/>
        <v>2.4723979476294185E-2</v>
      </c>
      <c r="N15" s="61">
        <v>1303200</v>
      </c>
      <c r="O15" s="61">
        <v>12502</v>
      </c>
      <c r="P15" s="61">
        <f t="shared" si="3"/>
        <v>1315702</v>
      </c>
      <c r="Q15" s="65">
        <f t="shared" si="9"/>
        <v>0.18359780558211503</v>
      </c>
    </row>
    <row r="16" spans="1:17" x14ac:dyDescent="0.25">
      <c r="A16" s="59" t="s">
        <v>56</v>
      </c>
      <c r="B16" s="60">
        <v>157752</v>
      </c>
      <c r="C16" s="61">
        <v>1959</v>
      </c>
      <c r="D16" s="61">
        <f t="shared" si="5"/>
        <v>159711</v>
      </c>
      <c r="E16" s="62">
        <f t="shared" si="6"/>
        <v>2.4475502506305799E-2</v>
      </c>
      <c r="F16" s="63">
        <v>152675</v>
      </c>
      <c r="G16" s="64">
        <v>882</v>
      </c>
      <c r="H16" s="61">
        <f t="shared" si="1"/>
        <v>153557</v>
      </c>
      <c r="I16" s="62">
        <f t="shared" si="7"/>
        <v>4.0076323449924178E-2</v>
      </c>
      <c r="J16" s="60">
        <v>1522997</v>
      </c>
      <c r="K16" s="61">
        <v>12581</v>
      </c>
      <c r="L16" s="61">
        <f t="shared" si="4"/>
        <v>1535578</v>
      </c>
      <c r="M16" s="62">
        <f t="shared" si="8"/>
        <v>2.4379711927889382E-2</v>
      </c>
      <c r="N16" s="61">
        <v>1454197</v>
      </c>
      <c r="O16" s="61">
        <v>14031</v>
      </c>
      <c r="P16" s="61">
        <f t="shared" si="3"/>
        <v>1468228</v>
      </c>
      <c r="Q16" s="65">
        <f t="shared" si="9"/>
        <v>4.5871622118635491E-2</v>
      </c>
    </row>
    <row r="17" spans="1:17" x14ac:dyDescent="0.25">
      <c r="A17" s="59" t="s">
        <v>57</v>
      </c>
      <c r="B17" s="60">
        <v>91951</v>
      </c>
      <c r="C17" s="61">
        <v>13447</v>
      </c>
      <c r="D17" s="61">
        <f>C17+B17</f>
        <v>105398</v>
      </c>
      <c r="E17" s="62">
        <f t="shared" si="6"/>
        <v>1.6152106073843497E-2</v>
      </c>
      <c r="F17" s="63">
        <v>86756</v>
      </c>
      <c r="G17" s="64">
        <v>354</v>
      </c>
      <c r="H17" s="61">
        <f>G17+F17</f>
        <v>87110</v>
      </c>
      <c r="I17" s="62">
        <f t="shared" si="7"/>
        <v>0.20994145333486403</v>
      </c>
      <c r="J17" s="60">
        <v>868340</v>
      </c>
      <c r="K17" s="61">
        <v>100342</v>
      </c>
      <c r="L17" s="61">
        <f>K17+J17</f>
        <v>968682</v>
      </c>
      <c r="M17" s="62">
        <f t="shared" si="8"/>
        <v>1.5379347782875074E-2</v>
      </c>
      <c r="N17" s="61">
        <v>855340</v>
      </c>
      <c r="O17" s="61">
        <v>101214</v>
      </c>
      <c r="P17" s="61">
        <f>O17+N17</f>
        <v>956554</v>
      </c>
      <c r="Q17" s="65">
        <f t="shared" si="9"/>
        <v>1.2678845104405978E-2</v>
      </c>
    </row>
    <row r="18" spans="1:17" x14ac:dyDescent="0.25">
      <c r="A18" s="59" t="s">
        <v>94</v>
      </c>
      <c r="B18" s="60">
        <v>94627</v>
      </c>
      <c r="C18" s="61">
        <v>1452</v>
      </c>
      <c r="D18" s="61">
        <f>C18+B18</f>
        <v>96079</v>
      </c>
      <c r="E18" s="62">
        <f t="shared" si="6"/>
        <v>1.4723981474684619E-2</v>
      </c>
      <c r="F18" s="63">
        <v>93710</v>
      </c>
      <c r="G18" s="64">
        <v>9319</v>
      </c>
      <c r="H18" s="61">
        <f>G18+F18</f>
        <v>103029</v>
      </c>
      <c r="I18" s="62">
        <f t="shared" si="7"/>
        <v>-6.7456735482242847E-2</v>
      </c>
      <c r="J18" s="60">
        <v>866893</v>
      </c>
      <c r="K18" s="61">
        <v>6472</v>
      </c>
      <c r="L18" s="61">
        <f>K18+J18</f>
        <v>873365</v>
      </c>
      <c r="M18" s="62">
        <f t="shared" si="8"/>
        <v>1.3866040740295255E-2</v>
      </c>
      <c r="N18" s="61">
        <v>751673</v>
      </c>
      <c r="O18" s="61">
        <v>6181</v>
      </c>
      <c r="P18" s="61">
        <f>O18+N18</f>
        <v>757854</v>
      </c>
      <c r="Q18" s="65">
        <f t="shared" si="9"/>
        <v>0.15241853971873209</v>
      </c>
    </row>
    <row r="19" spans="1:17" x14ac:dyDescent="0.25">
      <c r="A19" s="59" t="s">
        <v>96</v>
      </c>
      <c r="B19" s="60">
        <v>88499</v>
      </c>
      <c r="C19" s="61">
        <v>996</v>
      </c>
      <c r="D19" s="61">
        <f>C19+B19</f>
        <v>89495</v>
      </c>
      <c r="E19" s="62">
        <f t="shared" si="6"/>
        <v>1.3714992059418811E-2</v>
      </c>
      <c r="F19" s="63">
        <v>82357</v>
      </c>
      <c r="G19" s="64">
        <v>65</v>
      </c>
      <c r="H19" s="61">
        <f>G19+F19</f>
        <v>82422</v>
      </c>
      <c r="I19" s="62">
        <f t="shared" si="7"/>
        <v>8.5814467011234852E-2</v>
      </c>
      <c r="J19" s="60">
        <v>832453</v>
      </c>
      <c r="K19" s="61">
        <v>2555</v>
      </c>
      <c r="L19" s="61">
        <f>K19+J19</f>
        <v>835008</v>
      </c>
      <c r="M19" s="62">
        <f t="shared" si="8"/>
        <v>1.3257063136801292E-2</v>
      </c>
      <c r="N19" s="61">
        <v>758173</v>
      </c>
      <c r="O19" s="61">
        <v>2900</v>
      </c>
      <c r="P19" s="61">
        <f>O19+N19</f>
        <v>761073</v>
      </c>
      <c r="Q19" s="65">
        <f t="shared" si="9"/>
        <v>9.7145740290353277E-2</v>
      </c>
    </row>
    <row r="20" spans="1:17" x14ac:dyDescent="0.25">
      <c r="A20" s="59" t="s">
        <v>58</v>
      </c>
      <c r="B20" s="60">
        <v>43816</v>
      </c>
      <c r="C20" s="61">
        <v>16645</v>
      </c>
      <c r="D20" s="61">
        <f t="shared" si="5"/>
        <v>60461</v>
      </c>
      <c r="E20" s="62">
        <f t="shared" si="6"/>
        <v>9.2655694162190137E-3</v>
      </c>
      <c r="F20" s="63">
        <v>10169</v>
      </c>
      <c r="G20" s="64">
        <v>7353</v>
      </c>
      <c r="H20" s="61">
        <f t="shared" si="1"/>
        <v>17522</v>
      </c>
      <c r="I20" s="62">
        <f t="shared" si="7"/>
        <v>2.4505764182170986</v>
      </c>
      <c r="J20" s="60">
        <v>238039</v>
      </c>
      <c r="K20" s="61">
        <v>183112</v>
      </c>
      <c r="L20" s="61">
        <f t="shared" si="4"/>
        <v>421151</v>
      </c>
      <c r="M20" s="62">
        <f t="shared" si="8"/>
        <v>6.6864334199516666E-3</v>
      </c>
      <c r="N20" s="61">
        <v>94572</v>
      </c>
      <c r="O20" s="61">
        <v>64062</v>
      </c>
      <c r="P20" s="61">
        <f t="shared" si="3"/>
        <v>158634</v>
      </c>
      <c r="Q20" s="65">
        <f t="shared" si="9"/>
        <v>1.6548596139541334</v>
      </c>
    </row>
    <row r="21" spans="1:17" x14ac:dyDescent="0.25">
      <c r="A21" s="59" t="s">
        <v>98</v>
      </c>
      <c r="B21" s="60">
        <v>39960</v>
      </c>
      <c r="C21" s="61">
        <v>1342</v>
      </c>
      <c r="D21" s="61">
        <f t="shared" si="5"/>
        <v>41302</v>
      </c>
      <c r="E21" s="62">
        <f t="shared" si="6"/>
        <v>6.3294776472218083E-3</v>
      </c>
      <c r="F21" s="63">
        <v>32898</v>
      </c>
      <c r="G21" s="64">
        <v>33</v>
      </c>
      <c r="H21" s="61">
        <f t="shared" si="1"/>
        <v>32931</v>
      </c>
      <c r="I21" s="62">
        <f t="shared" si="7"/>
        <v>0.25419817193525862</v>
      </c>
      <c r="J21" s="60">
        <v>365008</v>
      </c>
      <c r="K21" s="61">
        <v>10365</v>
      </c>
      <c r="L21" s="61">
        <f t="shared" si="4"/>
        <v>375373</v>
      </c>
      <c r="M21" s="62">
        <f t="shared" si="8"/>
        <v>5.9596357889391618E-3</v>
      </c>
      <c r="N21" s="61">
        <v>325675</v>
      </c>
      <c r="O21" s="61">
        <v>5378</v>
      </c>
      <c r="P21" s="61">
        <f t="shared" si="3"/>
        <v>331053</v>
      </c>
      <c r="Q21" s="65">
        <f t="shared" si="9"/>
        <v>0.13387584465327307</v>
      </c>
    </row>
    <row r="22" spans="1:17" x14ac:dyDescent="0.25">
      <c r="A22" s="59" t="s">
        <v>59</v>
      </c>
      <c r="B22" s="60">
        <v>36022</v>
      </c>
      <c r="C22" s="61">
        <v>45</v>
      </c>
      <c r="D22" s="61">
        <f t="shared" si="5"/>
        <v>36067</v>
      </c>
      <c r="E22" s="62">
        <f t="shared" si="6"/>
        <v>5.527220723024283E-3</v>
      </c>
      <c r="F22" s="63">
        <v>33630</v>
      </c>
      <c r="G22" s="64">
        <v>36</v>
      </c>
      <c r="H22" s="61">
        <f t="shared" si="1"/>
        <v>33666</v>
      </c>
      <c r="I22" s="62">
        <f t="shared" si="7"/>
        <v>7.131824392562236E-2</v>
      </c>
      <c r="J22" s="60">
        <v>364268</v>
      </c>
      <c r="K22" s="61">
        <v>16191</v>
      </c>
      <c r="L22" s="61">
        <f t="shared" si="4"/>
        <v>380459</v>
      </c>
      <c r="M22" s="62">
        <f t="shared" si="8"/>
        <v>6.0403840250204581E-3</v>
      </c>
      <c r="N22" s="61">
        <v>320998</v>
      </c>
      <c r="O22" s="61">
        <v>3550</v>
      </c>
      <c r="P22" s="61">
        <f t="shared" si="3"/>
        <v>324548</v>
      </c>
      <c r="Q22" s="65">
        <f t="shared" si="9"/>
        <v>0.17227343875174084</v>
      </c>
    </row>
    <row r="23" spans="1:17" x14ac:dyDescent="0.25">
      <c r="A23" s="59" t="s">
        <v>60</v>
      </c>
      <c r="B23" s="60">
        <v>30068</v>
      </c>
      <c r="C23" s="61">
        <v>3943</v>
      </c>
      <c r="D23" s="61">
        <f t="shared" si="5"/>
        <v>34011</v>
      </c>
      <c r="E23" s="62">
        <f t="shared" si="6"/>
        <v>5.2121414037979014E-3</v>
      </c>
      <c r="F23" s="63">
        <v>28821</v>
      </c>
      <c r="G23" s="64">
        <v>3439</v>
      </c>
      <c r="H23" s="61">
        <f t="shared" si="1"/>
        <v>32260</v>
      </c>
      <c r="I23" s="62">
        <f t="shared" si="7"/>
        <v>5.4277743335399808E-2</v>
      </c>
      <c r="J23" s="60">
        <v>281185</v>
      </c>
      <c r="K23" s="61">
        <v>30755</v>
      </c>
      <c r="L23" s="61">
        <f t="shared" si="4"/>
        <v>311940</v>
      </c>
      <c r="M23" s="62">
        <f t="shared" si="8"/>
        <v>4.9525373108925842E-3</v>
      </c>
      <c r="N23" s="61">
        <v>270251</v>
      </c>
      <c r="O23" s="61">
        <v>30065</v>
      </c>
      <c r="P23" s="61">
        <f t="shared" si="3"/>
        <v>300316</v>
      </c>
      <c r="Q23" s="65">
        <f t="shared" si="9"/>
        <v>3.8705896455733191E-2</v>
      </c>
    </row>
    <row r="24" spans="1:17" x14ac:dyDescent="0.25">
      <c r="A24" s="59" t="s">
        <v>64</v>
      </c>
      <c r="B24" s="60">
        <v>29507</v>
      </c>
      <c r="C24" s="61">
        <v>1505</v>
      </c>
      <c r="D24" s="61">
        <f t="shared" si="5"/>
        <v>31012</v>
      </c>
      <c r="E24" s="62">
        <f t="shared" si="6"/>
        <v>4.7525485641286792E-3</v>
      </c>
      <c r="F24" s="63">
        <v>29774</v>
      </c>
      <c r="G24" s="64">
        <v>584</v>
      </c>
      <c r="H24" s="61">
        <f t="shared" si="1"/>
        <v>30358</v>
      </c>
      <c r="I24" s="62">
        <f t="shared" si="7"/>
        <v>2.1542921141050053E-2</v>
      </c>
      <c r="J24" s="60">
        <v>262235</v>
      </c>
      <c r="K24" s="61">
        <v>10051</v>
      </c>
      <c r="L24" s="61">
        <f t="shared" si="4"/>
        <v>272286</v>
      </c>
      <c r="M24" s="62">
        <f t="shared" si="8"/>
        <v>4.3229677958379759E-3</v>
      </c>
      <c r="N24" s="61">
        <v>273336</v>
      </c>
      <c r="O24" s="61">
        <v>5092</v>
      </c>
      <c r="P24" s="61">
        <f t="shared" si="3"/>
        <v>278428</v>
      </c>
      <c r="Q24" s="65">
        <f t="shared" si="9"/>
        <v>-2.2059562974988123E-2</v>
      </c>
    </row>
    <row r="25" spans="1:17" x14ac:dyDescent="0.25">
      <c r="A25" s="59" t="s">
        <v>63</v>
      </c>
      <c r="B25" s="60">
        <v>27644</v>
      </c>
      <c r="C25" s="61">
        <v>1742</v>
      </c>
      <c r="D25" s="61">
        <f t="shared" si="5"/>
        <v>29386</v>
      </c>
      <c r="E25" s="62">
        <f t="shared" si="6"/>
        <v>4.5033661842346631E-3</v>
      </c>
      <c r="F25" s="63">
        <v>23288</v>
      </c>
      <c r="G25" s="64">
        <v>56</v>
      </c>
      <c r="H25" s="61">
        <f t="shared" si="1"/>
        <v>23344</v>
      </c>
      <c r="I25" s="62">
        <f t="shared" si="7"/>
        <v>0.25882453735435229</v>
      </c>
      <c r="J25" s="60">
        <v>253287</v>
      </c>
      <c r="K25" s="61">
        <v>16369</v>
      </c>
      <c r="L25" s="61">
        <f t="shared" si="4"/>
        <v>269656</v>
      </c>
      <c r="M25" s="62">
        <f t="shared" si="8"/>
        <v>4.2812124161891738E-3</v>
      </c>
      <c r="N25" s="61">
        <v>223932</v>
      </c>
      <c r="O25" s="61">
        <v>8046</v>
      </c>
      <c r="P25" s="61">
        <f t="shared" si="3"/>
        <v>231978</v>
      </c>
      <c r="Q25" s="65">
        <f t="shared" si="9"/>
        <v>0.16242057436481039</v>
      </c>
    </row>
    <row r="26" spans="1:17" x14ac:dyDescent="0.25">
      <c r="A26" s="59" t="s">
        <v>61</v>
      </c>
      <c r="B26" s="60">
        <v>29180</v>
      </c>
      <c r="C26" s="61">
        <v>118</v>
      </c>
      <c r="D26" s="61">
        <f t="shared" si="5"/>
        <v>29298</v>
      </c>
      <c r="E26" s="62">
        <f t="shared" si="6"/>
        <v>4.4898802989759463E-3</v>
      </c>
      <c r="F26" s="63">
        <v>25040</v>
      </c>
      <c r="G26" s="64">
        <v>1205</v>
      </c>
      <c r="H26" s="61">
        <f t="shared" si="1"/>
        <v>26245</v>
      </c>
      <c r="I26" s="62">
        <f t="shared" si="7"/>
        <v>0.11632691941322149</v>
      </c>
      <c r="J26" s="60">
        <v>256722</v>
      </c>
      <c r="K26" s="61">
        <v>13908</v>
      </c>
      <c r="L26" s="61">
        <f t="shared" si="4"/>
        <v>270630</v>
      </c>
      <c r="M26" s="62">
        <f t="shared" si="8"/>
        <v>4.2966761955724186E-3</v>
      </c>
      <c r="N26" s="61">
        <v>213147</v>
      </c>
      <c r="O26" s="61">
        <v>3760</v>
      </c>
      <c r="P26" s="61">
        <f t="shared" si="3"/>
        <v>216907</v>
      </c>
      <c r="Q26" s="65">
        <f t="shared" si="9"/>
        <v>0.24767757610404462</v>
      </c>
    </row>
    <row r="27" spans="1:17" x14ac:dyDescent="0.25">
      <c r="A27" s="59" t="s">
        <v>62</v>
      </c>
      <c r="B27" s="60">
        <v>27469</v>
      </c>
      <c r="C27" s="61">
        <v>0</v>
      </c>
      <c r="D27" s="61">
        <f t="shared" si="5"/>
        <v>27469</v>
      </c>
      <c r="E27" s="62">
        <f t="shared" si="6"/>
        <v>4.2095884337692083E-3</v>
      </c>
      <c r="F27" s="63">
        <v>28759</v>
      </c>
      <c r="G27" s="64">
        <v>407</v>
      </c>
      <c r="H27" s="61">
        <f t="shared" si="1"/>
        <v>29166</v>
      </c>
      <c r="I27" s="62">
        <f t="shared" si="7"/>
        <v>-5.8184187067132909E-2</v>
      </c>
      <c r="J27" s="60">
        <v>269200</v>
      </c>
      <c r="K27" s="61">
        <v>3960</v>
      </c>
      <c r="L27" s="61">
        <f t="shared" si="4"/>
        <v>273160</v>
      </c>
      <c r="M27" s="62">
        <f t="shared" si="8"/>
        <v>4.3368439182003542E-3</v>
      </c>
      <c r="N27" s="61">
        <v>268918</v>
      </c>
      <c r="O27" s="61">
        <v>2657</v>
      </c>
      <c r="P27" s="61">
        <f t="shared" si="3"/>
        <v>271575</v>
      </c>
      <c r="Q27" s="65">
        <f t="shared" si="9"/>
        <v>5.8363251403847904E-3</v>
      </c>
    </row>
    <row r="28" spans="1:17" x14ac:dyDescent="0.25">
      <c r="A28" s="59" t="s">
        <v>110</v>
      </c>
      <c r="B28" s="60">
        <v>21337</v>
      </c>
      <c r="C28" s="61">
        <v>57</v>
      </c>
      <c r="D28" s="61">
        <f t="shared" si="5"/>
        <v>21394</v>
      </c>
      <c r="E28" s="62">
        <f t="shared" si="6"/>
        <v>3.2786026048293873E-3</v>
      </c>
      <c r="F28" s="63">
        <v>19123</v>
      </c>
      <c r="G28" s="64">
        <v>8</v>
      </c>
      <c r="H28" s="61">
        <f t="shared" si="1"/>
        <v>19131</v>
      </c>
      <c r="I28" s="62">
        <f t="shared" si="7"/>
        <v>0.11828968689561448</v>
      </c>
      <c r="J28" s="60">
        <v>183802</v>
      </c>
      <c r="K28" s="61">
        <v>562</v>
      </c>
      <c r="L28" s="61">
        <f t="shared" si="4"/>
        <v>184364</v>
      </c>
      <c r="M28" s="62">
        <f t="shared" si="8"/>
        <v>2.9270679899512744E-3</v>
      </c>
      <c r="N28" s="61">
        <v>165439</v>
      </c>
      <c r="O28" s="61">
        <v>6210</v>
      </c>
      <c r="P28" s="61">
        <f t="shared" si="3"/>
        <v>171649</v>
      </c>
      <c r="Q28" s="65">
        <f t="shared" si="9"/>
        <v>7.4075584477625744E-2</v>
      </c>
    </row>
    <row r="29" spans="1:17" x14ac:dyDescent="0.25">
      <c r="A29" s="59" t="s">
        <v>65</v>
      </c>
      <c r="B29" s="60">
        <v>20982</v>
      </c>
      <c r="C29" s="61">
        <v>10</v>
      </c>
      <c r="D29" s="61">
        <f>C29+B29</f>
        <v>20992</v>
      </c>
      <c r="E29" s="62">
        <f t="shared" si="6"/>
        <v>3.2169966289884314E-3</v>
      </c>
      <c r="F29" s="63">
        <v>18992</v>
      </c>
      <c r="G29" s="64">
        <v>12</v>
      </c>
      <c r="H29" s="61">
        <f>G29+F29</f>
        <v>19004</v>
      </c>
      <c r="I29" s="62">
        <f t="shared" si="7"/>
        <v>0.10460955588297205</v>
      </c>
      <c r="J29" s="60">
        <v>209889</v>
      </c>
      <c r="K29" s="61">
        <v>3038</v>
      </c>
      <c r="L29" s="61">
        <f>K29+J29</f>
        <v>212927</v>
      </c>
      <c r="M29" s="62">
        <f t="shared" si="8"/>
        <v>3.3805504648215215E-3</v>
      </c>
      <c r="N29" s="61">
        <v>184519</v>
      </c>
      <c r="O29" s="61">
        <v>680</v>
      </c>
      <c r="P29" s="61">
        <f>O29+N29</f>
        <v>185199</v>
      </c>
      <c r="Q29" s="65">
        <f t="shared" si="9"/>
        <v>0.14972003088569585</v>
      </c>
    </row>
    <row r="30" spans="1:17" x14ac:dyDescent="0.25">
      <c r="A30" s="59" t="s">
        <v>102</v>
      </c>
      <c r="B30" s="60">
        <v>20539</v>
      </c>
      <c r="C30" s="61">
        <v>61</v>
      </c>
      <c r="D30" s="61">
        <f t="shared" ref="D30:D37" si="10">C30+B30</f>
        <v>20600</v>
      </c>
      <c r="E30" s="62">
        <f t="shared" si="6"/>
        <v>3.1569231401086932E-3</v>
      </c>
      <c r="F30" s="63">
        <v>14596</v>
      </c>
      <c r="G30" s="64">
        <v>14</v>
      </c>
      <c r="H30" s="61">
        <f t="shared" ref="H30:H37" si="11">G30+F30</f>
        <v>14610</v>
      </c>
      <c r="I30" s="62">
        <f t="shared" si="7"/>
        <v>0.40999315537303227</v>
      </c>
      <c r="J30" s="60">
        <v>214433</v>
      </c>
      <c r="K30" s="61">
        <v>537</v>
      </c>
      <c r="L30" s="61">
        <f t="shared" ref="L30:L37" si="12">K30+J30</f>
        <v>214970</v>
      </c>
      <c r="M30" s="62">
        <f t="shared" si="8"/>
        <v>3.4129862977578347E-3</v>
      </c>
      <c r="N30" s="61">
        <v>137667</v>
      </c>
      <c r="O30" s="61">
        <v>925</v>
      </c>
      <c r="P30" s="61">
        <f t="shared" ref="P30:P37" si="13">O30+N30</f>
        <v>138592</v>
      </c>
      <c r="Q30" s="65">
        <f t="shared" si="9"/>
        <v>0.55109963057030709</v>
      </c>
    </row>
    <row r="31" spans="1:17" x14ac:dyDescent="0.25">
      <c r="A31" s="59" t="s">
        <v>67</v>
      </c>
      <c r="B31" s="60">
        <v>16467</v>
      </c>
      <c r="C31" s="61">
        <v>190</v>
      </c>
      <c r="D31" s="61">
        <f t="shared" si="10"/>
        <v>16657</v>
      </c>
      <c r="E31" s="62">
        <f t="shared" si="6"/>
        <v>2.5526635313005098E-3</v>
      </c>
      <c r="F31" s="63">
        <v>11217</v>
      </c>
      <c r="G31" s="64">
        <v>100</v>
      </c>
      <c r="H31" s="61">
        <f t="shared" si="11"/>
        <v>11317</v>
      </c>
      <c r="I31" s="62">
        <f t="shared" si="7"/>
        <v>0.47185649907219229</v>
      </c>
      <c r="J31" s="60">
        <v>120608</v>
      </c>
      <c r="K31" s="61">
        <v>1131</v>
      </c>
      <c r="L31" s="61">
        <f t="shared" si="12"/>
        <v>121739</v>
      </c>
      <c r="M31" s="62">
        <f t="shared" si="8"/>
        <v>1.9327977806333023E-3</v>
      </c>
      <c r="N31" s="61">
        <v>103208</v>
      </c>
      <c r="O31" s="61">
        <v>1461</v>
      </c>
      <c r="P31" s="61">
        <f t="shared" si="13"/>
        <v>104669</v>
      </c>
      <c r="Q31" s="65">
        <f t="shared" si="9"/>
        <v>0.16308553630970013</v>
      </c>
    </row>
    <row r="32" spans="1:17" x14ac:dyDescent="0.25">
      <c r="A32" s="59" t="s">
        <v>66</v>
      </c>
      <c r="B32" s="60">
        <v>14175</v>
      </c>
      <c r="C32" s="61">
        <v>177</v>
      </c>
      <c r="D32" s="61">
        <f t="shared" si="10"/>
        <v>14352</v>
      </c>
      <c r="E32" s="62">
        <f t="shared" si="6"/>
        <v>2.1994252867398043E-3</v>
      </c>
      <c r="F32" s="63">
        <v>10614</v>
      </c>
      <c r="G32" s="64">
        <v>132</v>
      </c>
      <c r="H32" s="61">
        <f t="shared" si="11"/>
        <v>10746</v>
      </c>
      <c r="I32" s="62">
        <f t="shared" si="7"/>
        <v>0.33556672250139585</v>
      </c>
      <c r="J32" s="60">
        <v>120896</v>
      </c>
      <c r="K32" s="61">
        <v>2990</v>
      </c>
      <c r="L32" s="61">
        <f t="shared" si="12"/>
        <v>123886</v>
      </c>
      <c r="M32" s="62">
        <f t="shared" si="8"/>
        <v>1.9668847768713172E-3</v>
      </c>
      <c r="N32" s="61">
        <v>103671</v>
      </c>
      <c r="O32" s="61">
        <v>3029</v>
      </c>
      <c r="P32" s="61">
        <f t="shared" si="13"/>
        <v>106700</v>
      </c>
      <c r="Q32" s="65">
        <f t="shared" si="9"/>
        <v>0.16106841611996248</v>
      </c>
    </row>
    <row r="33" spans="1:17" x14ac:dyDescent="0.25">
      <c r="A33" s="59" t="s">
        <v>69</v>
      </c>
      <c r="B33" s="60">
        <v>13718</v>
      </c>
      <c r="C33" s="61">
        <v>62</v>
      </c>
      <c r="D33" s="61">
        <f t="shared" si="10"/>
        <v>13780</v>
      </c>
      <c r="E33" s="62">
        <f t="shared" si="6"/>
        <v>2.1117670325581451E-3</v>
      </c>
      <c r="F33" s="63">
        <v>10313</v>
      </c>
      <c r="G33" s="64">
        <v>7</v>
      </c>
      <c r="H33" s="61">
        <f t="shared" si="11"/>
        <v>10320</v>
      </c>
      <c r="I33" s="62">
        <f t="shared" si="7"/>
        <v>0.33527131782945729</v>
      </c>
      <c r="J33" s="60">
        <v>105797</v>
      </c>
      <c r="K33" s="61">
        <v>2352</v>
      </c>
      <c r="L33" s="61">
        <f t="shared" si="12"/>
        <v>108149</v>
      </c>
      <c r="M33" s="62">
        <f t="shared" si="8"/>
        <v>1.7170351914974743E-3</v>
      </c>
      <c r="N33" s="61">
        <v>90825</v>
      </c>
      <c r="O33" s="61">
        <v>1391</v>
      </c>
      <c r="P33" s="61">
        <f t="shared" si="13"/>
        <v>92216</v>
      </c>
      <c r="Q33" s="65">
        <f t="shared" si="9"/>
        <v>0.17277912726641786</v>
      </c>
    </row>
    <row r="34" spans="1:17" x14ac:dyDescent="0.25">
      <c r="A34" s="59" t="s">
        <v>70</v>
      </c>
      <c r="B34" s="60">
        <v>11636</v>
      </c>
      <c r="C34" s="61">
        <v>895</v>
      </c>
      <c r="D34" s="61">
        <f t="shared" si="10"/>
        <v>12531</v>
      </c>
      <c r="E34" s="62">
        <f t="shared" si="6"/>
        <v>1.9203594111020404E-3</v>
      </c>
      <c r="F34" s="63">
        <v>10890</v>
      </c>
      <c r="G34" s="64">
        <v>34</v>
      </c>
      <c r="H34" s="61">
        <f t="shared" si="11"/>
        <v>10924</v>
      </c>
      <c r="I34" s="62">
        <f t="shared" si="7"/>
        <v>0.14710728670816553</v>
      </c>
      <c r="J34" s="60">
        <v>99324</v>
      </c>
      <c r="K34" s="61">
        <v>16686</v>
      </c>
      <c r="L34" s="61">
        <f t="shared" si="12"/>
        <v>116010</v>
      </c>
      <c r="M34" s="62">
        <f t="shared" si="8"/>
        <v>1.8418409099078307E-3</v>
      </c>
      <c r="N34" s="61">
        <v>92935</v>
      </c>
      <c r="O34" s="61">
        <v>5819</v>
      </c>
      <c r="P34" s="61">
        <f t="shared" si="13"/>
        <v>98754</v>
      </c>
      <c r="Q34" s="65">
        <f t="shared" si="9"/>
        <v>0.17473722583389018</v>
      </c>
    </row>
    <row r="35" spans="1:17" x14ac:dyDescent="0.25">
      <c r="A35" s="59" t="s">
        <v>68</v>
      </c>
      <c r="B35" s="60">
        <v>12363</v>
      </c>
      <c r="C35" s="61">
        <v>69</v>
      </c>
      <c r="D35" s="61">
        <f t="shared" si="10"/>
        <v>12432</v>
      </c>
      <c r="E35" s="62">
        <f t="shared" si="6"/>
        <v>1.9051877901859842E-3</v>
      </c>
      <c r="F35" s="63">
        <v>11255</v>
      </c>
      <c r="G35" s="64">
        <v>399</v>
      </c>
      <c r="H35" s="61">
        <f t="shared" si="11"/>
        <v>11654</v>
      </c>
      <c r="I35" s="62">
        <f t="shared" si="7"/>
        <v>6.6758194611292287E-2</v>
      </c>
      <c r="J35" s="60">
        <v>111324</v>
      </c>
      <c r="K35" s="61">
        <v>1068</v>
      </c>
      <c r="L35" s="61">
        <f t="shared" si="12"/>
        <v>112392</v>
      </c>
      <c r="M35" s="62">
        <f t="shared" si="8"/>
        <v>1.7843994788928619E-3</v>
      </c>
      <c r="N35" s="61">
        <v>102902</v>
      </c>
      <c r="O35" s="61">
        <v>1025</v>
      </c>
      <c r="P35" s="61">
        <f t="shared" si="13"/>
        <v>103927</v>
      </c>
      <c r="Q35" s="65">
        <f t="shared" si="9"/>
        <v>8.1451403388917321E-2</v>
      </c>
    </row>
    <row r="36" spans="1:17" x14ac:dyDescent="0.25">
      <c r="A36" s="59" t="s">
        <v>97</v>
      </c>
      <c r="B36" s="60">
        <v>11799</v>
      </c>
      <c r="C36" s="61">
        <v>324</v>
      </c>
      <c r="D36" s="61">
        <f t="shared" si="10"/>
        <v>12123</v>
      </c>
      <c r="E36" s="62">
        <f t="shared" si="6"/>
        <v>1.8578339430843538E-3</v>
      </c>
      <c r="F36" s="63">
        <v>9086</v>
      </c>
      <c r="G36" s="64">
        <v>1106</v>
      </c>
      <c r="H36" s="61">
        <f t="shared" si="11"/>
        <v>10192</v>
      </c>
      <c r="I36" s="62">
        <f t="shared" si="7"/>
        <v>0.18946232339089475</v>
      </c>
      <c r="J36" s="60">
        <v>110912</v>
      </c>
      <c r="K36" s="61">
        <v>2920</v>
      </c>
      <c r="L36" s="61">
        <f t="shared" si="12"/>
        <v>113832</v>
      </c>
      <c r="M36" s="62">
        <f t="shared" si="8"/>
        <v>1.8072617399933471E-3</v>
      </c>
      <c r="N36" s="61">
        <v>93834</v>
      </c>
      <c r="O36" s="61">
        <v>5398</v>
      </c>
      <c r="P36" s="61">
        <f t="shared" si="13"/>
        <v>99232</v>
      </c>
      <c r="Q36" s="65">
        <f t="shared" si="9"/>
        <v>0.14712995807803941</v>
      </c>
    </row>
    <row r="37" spans="1:17" x14ac:dyDescent="0.25">
      <c r="A37" s="59" t="s">
        <v>108</v>
      </c>
      <c r="B37" s="60">
        <v>10424</v>
      </c>
      <c r="C37" s="61">
        <v>531</v>
      </c>
      <c r="D37" s="61">
        <f t="shared" si="10"/>
        <v>10955</v>
      </c>
      <c r="E37" s="62">
        <f t="shared" si="6"/>
        <v>1.6788394660141133E-3</v>
      </c>
      <c r="F37" s="63">
        <v>6366</v>
      </c>
      <c r="G37" s="64">
        <v>579</v>
      </c>
      <c r="H37" s="61">
        <f t="shared" si="11"/>
        <v>6945</v>
      </c>
      <c r="I37" s="62">
        <f t="shared" si="7"/>
        <v>0.57739380849532029</v>
      </c>
      <c r="J37" s="60">
        <v>96575</v>
      </c>
      <c r="K37" s="61">
        <v>4957</v>
      </c>
      <c r="L37" s="61">
        <f t="shared" si="12"/>
        <v>101532</v>
      </c>
      <c r="M37" s="62">
        <f t="shared" si="8"/>
        <v>1.6119799264267035E-3</v>
      </c>
      <c r="N37" s="61">
        <v>58368</v>
      </c>
      <c r="O37" s="61">
        <v>5364</v>
      </c>
      <c r="P37" s="61">
        <f t="shared" si="13"/>
        <v>63732</v>
      </c>
      <c r="Q37" s="65">
        <f t="shared" si="9"/>
        <v>0.59310864244021833</v>
      </c>
    </row>
    <row r="38" spans="1:17" x14ac:dyDescent="0.25">
      <c r="A38" s="59" t="s">
        <v>71</v>
      </c>
      <c r="B38" s="60"/>
      <c r="C38" s="61">
        <v>7225</v>
      </c>
      <c r="D38" s="61">
        <f>C38+B38</f>
        <v>7225</v>
      </c>
      <c r="E38" s="62">
        <f t="shared" si="6"/>
        <v>1.1072218294798694E-3</v>
      </c>
      <c r="F38" s="63">
        <v>10730</v>
      </c>
      <c r="G38" s="64">
        <v>8</v>
      </c>
      <c r="H38" s="61">
        <f>G38+F38</f>
        <v>10738</v>
      </c>
      <c r="I38" s="62">
        <f t="shared" si="7"/>
        <v>-0.32715589495250508</v>
      </c>
      <c r="J38" s="60"/>
      <c r="K38" s="61">
        <v>64367</v>
      </c>
      <c r="L38" s="61">
        <f>K38+J38</f>
        <v>64367</v>
      </c>
      <c r="M38" s="62">
        <f t="shared" si="8"/>
        <v>1.0219271946214754E-3</v>
      </c>
      <c r="N38" s="61"/>
      <c r="O38" s="61">
        <v>56543</v>
      </c>
      <c r="P38" s="61">
        <f>O38+N38</f>
        <v>56543</v>
      </c>
      <c r="Q38" s="65">
        <f t="shared" si="9"/>
        <v>0.13837256601170789</v>
      </c>
    </row>
    <row r="39" spans="1:17" x14ac:dyDescent="0.25">
      <c r="A39" s="59" t="s">
        <v>111</v>
      </c>
      <c r="B39" s="60">
        <v>6934</v>
      </c>
      <c r="C39" s="61">
        <v>62</v>
      </c>
      <c r="D39" s="61">
        <f>C39+B39</f>
        <v>6996</v>
      </c>
      <c r="E39" s="62">
        <f t="shared" si="6"/>
        <v>1.0721278780679814E-3</v>
      </c>
      <c r="F39" s="63">
        <v>4375</v>
      </c>
      <c r="G39" s="64">
        <v>315</v>
      </c>
      <c r="H39" s="61">
        <f>G39+F39</f>
        <v>4690</v>
      </c>
      <c r="I39" s="62">
        <f t="shared" si="7"/>
        <v>0.49168443496801695</v>
      </c>
      <c r="J39" s="60">
        <v>77046</v>
      </c>
      <c r="K39" s="61">
        <v>368</v>
      </c>
      <c r="L39" s="61">
        <f>K39+J39</f>
        <v>77414</v>
      </c>
      <c r="M39" s="62">
        <f t="shared" si="8"/>
        <v>1.2290688061339955E-3</v>
      </c>
      <c r="N39" s="61">
        <v>72933</v>
      </c>
      <c r="O39" s="61">
        <v>2939</v>
      </c>
      <c r="P39" s="61">
        <f>O39+N39</f>
        <v>75872</v>
      </c>
      <c r="Q39" s="65">
        <f t="shared" si="9"/>
        <v>2.0323703078869659E-2</v>
      </c>
    </row>
    <row r="40" spans="1:17" x14ac:dyDescent="0.25">
      <c r="A40" s="59" t="s">
        <v>72</v>
      </c>
      <c r="B40" s="60">
        <v>1852</v>
      </c>
      <c r="C40" s="61">
        <v>4502</v>
      </c>
      <c r="D40" s="61">
        <f t="shared" ref="D40:D103" si="14">C40+B40</f>
        <v>6354</v>
      </c>
      <c r="E40" s="62">
        <f t="shared" si="6"/>
        <v>9.7374221515779793E-4</v>
      </c>
      <c r="F40" s="63">
        <v>4111</v>
      </c>
      <c r="G40" s="64">
        <v>387</v>
      </c>
      <c r="H40" s="61">
        <f t="shared" ref="H40:H103" si="15">G40+F40</f>
        <v>4498</v>
      </c>
      <c r="I40" s="62">
        <f t="shared" si="7"/>
        <v>0.41262783459315244</v>
      </c>
      <c r="J40" s="60">
        <v>18520</v>
      </c>
      <c r="K40" s="61">
        <v>42808</v>
      </c>
      <c r="L40" s="61">
        <f t="shared" ref="L40:L103" si="16">K40+J40</f>
        <v>61328</v>
      </c>
      <c r="M40" s="62">
        <f t="shared" si="8"/>
        <v>9.7367829775732646E-4</v>
      </c>
      <c r="N40" s="61">
        <v>24217</v>
      </c>
      <c r="O40" s="61">
        <v>31414</v>
      </c>
      <c r="P40" s="61">
        <f t="shared" ref="P40:P103" si="17">O40+N40</f>
        <v>55631</v>
      </c>
      <c r="Q40" s="65">
        <f t="shared" si="9"/>
        <v>0.10240693138717627</v>
      </c>
    </row>
    <row r="41" spans="1:17" x14ac:dyDescent="0.25">
      <c r="A41" s="59" t="s">
        <v>77</v>
      </c>
      <c r="B41" s="60">
        <v>1087</v>
      </c>
      <c r="C41" s="61">
        <v>4109</v>
      </c>
      <c r="D41" s="61">
        <f t="shared" si="14"/>
        <v>5196</v>
      </c>
      <c r="E41" s="62">
        <f t="shared" si="6"/>
        <v>7.962802250487752E-4</v>
      </c>
      <c r="F41" s="63">
        <v>2534</v>
      </c>
      <c r="G41" s="64">
        <v>286</v>
      </c>
      <c r="H41" s="61">
        <f t="shared" si="15"/>
        <v>2820</v>
      </c>
      <c r="I41" s="62">
        <f t="shared" si="7"/>
        <v>0.84255319148936181</v>
      </c>
      <c r="J41" s="60">
        <v>5188</v>
      </c>
      <c r="K41" s="61">
        <v>25615</v>
      </c>
      <c r="L41" s="61">
        <f t="shared" si="16"/>
        <v>30803</v>
      </c>
      <c r="M41" s="62">
        <f t="shared" si="8"/>
        <v>4.8904599213766837E-4</v>
      </c>
      <c r="N41" s="61">
        <v>5894</v>
      </c>
      <c r="O41" s="61">
        <v>28200</v>
      </c>
      <c r="P41" s="61">
        <f t="shared" si="17"/>
        <v>34094</v>
      </c>
      <c r="Q41" s="65">
        <f t="shared" si="9"/>
        <v>-9.652724819616354E-2</v>
      </c>
    </row>
    <row r="42" spans="1:17" x14ac:dyDescent="0.25">
      <c r="A42" s="59" t="s">
        <v>79</v>
      </c>
      <c r="B42" s="60">
        <v>0</v>
      </c>
      <c r="C42" s="61">
        <v>4871</v>
      </c>
      <c r="D42" s="61">
        <f t="shared" si="14"/>
        <v>4871</v>
      </c>
      <c r="E42" s="62">
        <f t="shared" si="6"/>
        <v>7.4647439880919629E-4</v>
      </c>
      <c r="F42" s="63">
        <v>2264</v>
      </c>
      <c r="G42" s="64">
        <v>4</v>
      </c>
      <c r="H42" s="61">
        <f t="shared" si="15"/>
        <v>2268</v>
      </c>
      <c r="I42" s="62">
        <f t="shared" si="7"/>
        <v>1.1477072310405645</v>
      </c>
      <c r="J42" s="60">
        <v>0</v>
      </c>
      <c r="K42" s="61">
        <v>35835</v>
      </c>
      <c r="L42" s="61">
        <f t="shared" si="16"/>
        <v>35835</v>
      </c>
      <c r="M42" s="62">
        <f t="shared" si="8"/>
        <v>5.6893689342769687E-4</v>
      </c>
      <c r="N42" s="61">
        <v>8947</v>
      </c>
      <c r="O42" s="61">
        <v>23472</v>
      </c>
      <c r="P42" s="61">
        <f t="shared" si="17"/>
        <v>32419</v>
      </c>
      <c r="Q42" s="65">
        <f t="shared" si="9"/>
        <v>0.10537030753570442</v>
      </c>
    </row>
    <row r="43" spans="1:17" x14ac:dyDescent="0.25">
      <c r="A43" s="59" t="s">
        <v>74</v>
      </c>
      <c r="B43" s="60">
        <v>4086</v>
      </c>
      <c r="C43" s="61">
        <v>655</v>
      </c>
      <c r="D43" s="61">
        <f t="shared" si="14"/>
        <v>4741</v>
      </c>
      <c r="E43" s="62">
        <f t="shared" si="6"/>
        <v>7.2655206831336472E-4</v>
      </c>
      <c r="F43" s="63">
        <v>2313</v>
      </c>
      <c r="G43" s="64">
        <v>30</v>
      </c>
      <c r="H43" s="61">
        <f t="shared" si="15"/>
        <v>2343</v>
      </c>
      <c r="I43" s="62">
        <f t="shared" si="7"/>
        <v>1.023474178403756</v>
      </c>
      <c r="J43" s="60">
        <v>40707</v>
      </c>
      <c r="K43" s="61">
        <v>3851</v>
      </c>
      <c r="L43" s="61">
        <f t="shared" si="16"/>
        <v>44558</v>
      </c>
      <c r="M43" s="62">
        <f t="shared" si="8"/>
        <v>7.0742821535792709E-4</v>
      </c>
      <c r="N43" s="61">
        <v>41382</v>
      </c>
      <c r="O43" s="61">
        <v>3864</v>
      </c>
      <c r="P43" s="61">
        <f t="shared" si="17"/>
        <v>45246</v>
      </c>
      <c r="Q43" s="65">
        <f t="shared" si="9"/>
        <v>-1.5205764045440495E-2</v>
      </c>
    </row>
    <row r="44" spans="1:17" x14ac:dyDescent="0.25">
      <c r="A44" s="59" t="s">
        <v>103</v>
      </c>
      <c r="B44" s="60">
        <v>2595</v>
      </c>
      <c r="C44" s="61">
        <v>2032</v>
      </c>
      <c r="D44" s="61">
        <f t="shared" si="14"/>
        <v>4627</v>
      </c>
      <c r="E44" s="62">
        <f t="shared" si="6"/>
        <v>7.0908171695548171E-4</v>
      </c>
      <c r="F44" s="63">
        <v>2540</v>
      </c>
      <c r="G44" s="64">
        <v>1613</v>
      </c>
      <c r="H44" s="61">
        <f t="shared" si="15"/>
        <v>4153</v>
      </c>
      <c r="I44" s="62">
        <f t="shared" si="7"/>
        <v>0.11413436070310623</v>
      </c>
      <c r="J44" s="60">
        <v>26189</v>
      </c>
      <c r="K44" s="61">
        <v>28907</v>
      </c>
      <c r="L44" s="61">
        <f t="shared" si="16"/>
        <v>55096</v>
      </c>
      <c r="M44" s="62">
        <f t="shared" si="8"/>
        <v>8.7473551221689376E-4</v>
      </c>
      <c r="N44" s="61">
        <v>20284</v>
      </c>
      <c r="O44" s="61">
        <v>20498</v>
      </c>
      <c r="P44" s="61">
        <f t="shared" si="17"/>
        <v>40782</v>
      </c>
      <c r="Q44" s="65">
        <f t="shared" si="9"/>
        <v>0.35098818106027174</v>
      </c>
    </row>
    <row r="45" spans="1:17" x14ac:dyDescent="0.25">
      <c r="A45" s="59" t="s">
        <v>73</v>
      </c>
      <c r="B45" s="60">
        <v>2771</v>
      </c>
      <c r="C45" s="61">
        <v>1641</v>
      </c>
      <c r="D45" s="61">
        <f t="shared" si="14"/>
        <v>4412</v>
      </c>
      <c r="E45" s="62">
        <f t="shared" si="6"/>
        <v>6.7613324728929872E-4</v>
      </c>
      <c r="F45" s="63">
        <v>2687</v>
      </c>
      <c r="G45" s="64">
        <v>351</v>
      </c>
      <c r="H45" s="61">
        <f t="shared" si="15"/>
        <v>3038</v>
      </c>
      <c r="I45" s="62">
        <f t="shared" si="7"/>
        <v>0.45227123107307432</v>
      </c>
      <c r="J45" s="60">
        <v>24785</v>
      </c>
      <c r="K45" s="61">
        <v>18833</v>
      </c>
      <c r="L45" s="61">
        <f t="shared" si="16"/>
        <v>43618</v>
      </c>
      <c r="M45" s="62">
        <f t="shared" si="8"/>
        <v>6.9250423936177707E-4</v>
      </c>
      <c r="N45" s="61">
        <v>23939</v>
      </c>
      <c r="O45" s="61">
        <v>17479</v>
      </c>
      <c r="P45" s="61">
        <f t="shared" si="17"/>
        <v>41418</v>
      </c>
      <c r="Q45" s="65">
        <f t="shared" si="9"/>
        <v>5.3117002269544633E-2</v>
      </c>
    </row>
    <row r="46" spans="1:17" x14ac:dyDescent="0.25">
      <c r="A46" s="59" t="s">
        <v>95</v>
      </c>
      <c r="B46" s="60">
        <v>4071</v>
      </c>
      <c r="C46" s="61">
        <v>317</v>
      </c>
      <c r="D46" s="61">
        <f t="shared" si="14"/>
        <v>4388</v>
      </c>
      <c r="E46" s="62">
        <f t="shared" si="6"/>
        <v>6.72455278582376E-4</v>
      </c>
      <c r="F46" s="63">
        <v>3002</v>
      </c>
      <c r="G46" s="64">
        <v>115</v>
      </c>
      <c r="H46" s="61">
        <f t="shared" si="15"/>
        <v>3117</v>
      </c>
      <c r="I46" s="62">
        <f t="shared" si="7"/>
        <v>0.40776387552133464</v>
      </c>
      <c r="J46" s="60">
        <v>39405</v>
      </c>
      <c r="K46" s="61">
        <v>2159</v>
      </c>
      <c r="L46" s="61">
        <f t="shared" si="16"/>
        <v>41564</v>
      </c>
      <c r="M46" s="62">
        <f t="shared" si="8"/>
        <v>6.5989376415316852E-4</v>
      </c>
      <c r="N46" s="61">
        <v>33370</v>
      </c>
      <c r="O46" s="61">
        <v>3741</v>
      </c>
      <c r="P46" s="61">
        <f t="shared" si="17"/>
        <v>37111</v>
      </c>
      <c r="Q46" s="65">
        <f t="shared" si="9"/>
        <v>0.11999137721969233</v>
      </c>
    </row>
    <row r="47" spans="1:17" x14ac:dyDescent="0.25">
      <c r="A47" s="59" t="s">
        <v>75</v>
      </c>
      <c r="B47" s="60"/>
      <c r="C47" s="61">
        <v>3957</v>
      </c>
      <c r="D47" s="61">
        <f t="shared" si="14"/>
        <v>3957</v>
      </c>
      <c r="E47" s="62">
        <f t="shared" si="6"/>
        <v>6.0640509055388825E-4</v>
      </c>
      <c r="F47" s="63">
        <v>1433</v>
      </c>
      <c r="G47" s="64">
        <v>1401</v>
      </c>
      <c r="H47" s="61">
        <f t="shared" si="15"/>
        <v>2834</v>
      </c>
      <c r="I47" s="62">
        <f t="shared" si="7"/>
        <v>0.39625970359915308</v>
      </c>
      <c r="J47" s="60"/>
      <c r="K47" s="61">
        <v>37710</v>
      </c>
      <c r="L47" s="61">
        <f t="shared" si="16"/>
        <v>37710</v>
      </c>
      <c r="M47" s="62">
        <f t="shared" si="8"/>
        <v>5.9870546256895357E-4</v>
      </c>
      <c r="N47" s="61"/>
      <c r="O47" s="61">
        <v>37308</v>
      </c>
      <c r="P47" s="61">
        <f t="shared" si="17"/>
        <v>37308</v>
      </c>
      <c r="Q47" s="65">
        <f t="shared" si="9"/>
        <v>1.0775168864586737E-2</v>
      </c>
    </row>
    <row r="48" spans="1:17" x14ac:dyDescent="0.25">
      <c r="A48" s="59" t="s">
        <v>78</v>
      </c>
      <c r="B48" s="60">
        <v>2979</v>
      </c>
      <c r="C48" s="61">
        <v>634</v>
      </c>
      <c r="D48" s="61">
        <f t="shared" si="14"/>
        <v>3613</v>
      </c>
      <c r="E48" s="62">
        <f t="shared" si="6"/>
        <v>5.5368753908799557E-4</v>
      </c>
      <c r="F48" s="63">
        <v>2175</v>
      </c>
      <c r="G48" s="64">
        <v>8</v>
      </c>
      <c r="H48" s="61">
        <f t="shared" si="15"/>
        <v>2183</v>
      </c>
      <c r="I48" s="62">
        <f t="shared" si="7"/>
        <v>0.65506184150251956</v>
      </c>
      <c r="J48" s="60">
        <v>25753</v>
      </c>
      <c r="K48" s="61">
        <v>4466</v>
      </c>
      <c r="L48" s="61">
        <f t="shared" si="16"/>
        <v>30219</v>
      </c>
      <c r="M48" s="62">
        <f t="shared" si="8"/>
        <v>4.79774075135805E-4</v>
      </c>
      <c r="N48" s="61">
        <v>21670</v>
      </c>
      <c r="O48" s="61">
        <v>4058</v>
      </c>
      <c r="P48" s="61">
        <f t="shared" si="17"/>
        <v>25728</v>
      </c>
      <c r="Q48" s="65">
        <f t="shared" si="9"/>
        <v>0.17455690298507465</v>
      </c>
    </row>
    <row r="49" spans="1:17" x14ac:dyDescent="0.25">
      <c r="A49" s="59" t="s">
        <v>112</v>
      </c>
      <c r="B49" s="60">
        <v>2928</v>
      </c>
      <c r="C49" s="61">
        <v>124</v>
      </c>
      <c r="D49" s="61">
        <f t="shared" si="14"/>
        <v>3052</v>
      </c>
      <c r="E49" s="62">
        <f t="shared" si="6"/>
        <v>4.6771502056367631E-4</v>
      </c>
      <c r="F49" s="63">
        <v>2430</v>
      </c>
      <c r="G49" s="64">
        <v>3952</v>
      </c>
      <c r="H49" s="61">
        <f t="shared" si="15"/>
        <v>6382</v>
      </c>
      <c r="I49" s="62">
        <f t="shared" si="7"/>
        <v>-0.52178000626762766</v>
      </c>
      <c r="J49" s="60">
        <v>28903</v>
      </c>
      <c r="K49" s="61">
        <v>784</v>
      </c>
      <c r="L49" s="61">
        <f t="shared" si="16"/>
        <v>29687</v>
      </c>
      <c r="M49" s="62">
        <f t="shared" si="8"/>
        <v>4.7132773978479246E-4</v>
      </c>
      <c r="N49" s="61">
        <v>19640</v>
      </c>
      <c r="O49" s="61">
        <v>157</v>
      </c>
      <c r="P49" s="61">
        <f t="shared" si="17"/>
        <v>19797</v>
      </c>
      <c r="Q49" s="65">
        <f t="shared" si="9"/>
        <v>0.49957064201646717</v>
      </c>
    </row>
    <row r="50" spans="1:17" x14ac:dyDescent="0.25">
      <c r="A50" s="59" t="s">
        <v>76</v>
      </c>
      <c r="B50" s="60">
        <v>2607</v>
      </c>
      <c r="C50" s="61">
        <v>338</v>
      </c>
      <c r="D50" s="61">
        <f t="shared" si="14"/>
        <v>2945</v>
      </c>
      <c r="E50" s="62">
        <f t="shared" si="6"/>
        <v>4.513174100786457E-4</v>
      </c>
      <c r="F50" s="63">
        <v>1839</v>
      </c>
      <c r="G50" s="64">
        <v>77</v>
      </c>
      <c r="H50" s="61">
        <f t="shared" si="15"/>
        <v>1916</v>
      </c>
      <c r="I50" s="62">
        <f t="shared" si="7"/>
        <v>0.53705636743215024</v>
      </c>
      <c r="J50" s="60">
        <v>25234</v>
      </c>
      <c r="K50" s="61">
        <v>3604</v>
      </c>
      <c r="L50" s="61">
        <f t="shared" si="16"/>
        <v>28838</v>
      </c>
      <c r="M50" s="62">
        <f t="shared" si="8"/>
        <v>4.5784853167763146E-4</v>
      </c>
      <c r="N50" s="61">
        <v>27722</v>
      </c>
      <c r="O50" s="61">
        <v>3215</v>
      </c>
      <c r="P50" s="61">
        <f t="shared" si="17"/>
        <v>30937</v>
      </c>
      <c r="Q50" s="65">
        <f t="shared" si="9"/>
        <v>-6.784756117270585E-2</v>
      </c>
    </row>
    <row r="51" spans="1:17" x14ac:dyDescent="0.25">
      <c r="A51" s="59" t="s">
        <v>113</v>
      </c>
      <c r="B51" s="60">
        <v>2870</v>
      </c>
      <c r="C51" s="61">
        <v>0</v>
      </c>
      <c r="D51" s="61">
        <f t="shared" si="14"/>
        <v>2870</v>
      </c>
      <c r="E51" s="62">
        <f t="shared" si="6"/>
        <v>4.3982375786951209E-4</v>
      </c>
      <c r="F51" s="63">
        <v>1127</v>
      </c>
      <c r="G51" s="64">
        <v>5346</v>
      </c>
      <c r="H51" s="61">
        <f t="shared" si="15"/>
        <v>6473</v>
      </c>
      <c r="I51" s="62">
        <f t="shared" si="7"/>
        <v>-0.55661980534528044</v>
      </c>
      <c r="J51" s="60">
        <v>27969</v>
      </c>
      <c r="K51" s="61">
        <v>27</v>
      </c>
      <c r="L51" s="61">
        <f t="shared" si="16"/>
        <v>27996</v>
      </c>
      <c r="M51" s="62">
        <f t="shared" si="8"/>
        <v>4.4448045956193113E-4</v>
      </c>
      <c r="N51" s="61">
        <v>20784</v>
      </c>
      <c r="O51" s="61">
        <v>142</v>
      </c>
      <c r="P51" s="61">
        <f t="shared" si="17"/>
        <v>20926</v>
      </c>
      <c r="Q51" s="65">
        <f t="shared" si="9"/>
        <v>0.33785721112491629</v>
      </c>
    </row>
    <row r="52" spans="1:17" x14ac:dyDescent="0.25">
      <c r="A52" s="59" t="s">
        <v>109</v>
      </c>
      <c r="B52" s="60">
        <v>2604</v>
      </c>
      <c r="C52" s="61">
        <v>169</v>
      </c>
      <c r="D52" s="61">
        <f t="shared" si="14"/>
        <v>2773</v>
      </c>
      <c r="E52" s="62">
        <f t="shared" si="6"/>
        <v>4.2495863434569931E-4</v>
      </c>
      <c r="F52" s="63">
        <v>1292</v>
      </c>
      <c r="G52" s="64">
        <v>152</v>
      </c>
      <c r="H52" s="61">
        <f t="shared" si="15"/>
        <v>1444</v>
      </c>
      <c r="I52" s="62">
        <f t="shared" si="7"/>
        <v>0.92036011080332414</v>
      </c>
      <c r="J52" s="60">
        <v>24987</v>
      </c>
      <c r="K52" s="61">
        <v>1427</v>
      </c>
      <c r="L52" s="61">
        <f t="shared" si="16"/>
        <v>26414</v>
      </c>
      <c r="M52" s="62">
        <f t="shared" si="8"/>
        <v>4.1936372549181486E-4</v>
      </c>
      <c r="N52" s="61">
        <v>28590</v>
      </c>
      <c r="O52" s="61">
        <v>1133</v>
      </c>
      <c r="P52" s="61">
        <f t="shared" si="17"/>
        <v>29723</v>
      </c>
      <c r="Q52" s="65">
        <f t="shared" si="9"/>
        <v>-0.11132792786730816</v>
      </c>
    </row>
    <row r="53" spans="1:17" x14ac:dyDescent="0.25">
      <c r="A53" s="59" t="s">
        <v>114</v>
      </c>
      <c r="B53" s="60">
        <v>2405</v>
      </c>
      <c r="C53" s="61">
        <v>45</v>
      </c>
      <c r="D53" s="61">
        <f t="shared" si="14"/>
        <v>2450</v>
      </c>
      <c r="E53" s="62">
        <f t="shared" si="6"/>
        <v>3.7545930549836399E-4</v>
      </c>
      <c r="F53" s="63">
        <v>719</v>
      </c>
      <c r="G53" s="64">
        <v>53</v>
      </c>
      <c r="H53" s="61">
        <f t="shared" si="15"/>
        <v>772</v>
      </c>
      <c r="I53" s="62">
        <f t="shared" si="7"/>
        <v>2.1735751295336789</v>
      </c>
      <c r="J53" s="60">
        <v>21149</v>
      </c>
      <c r="K53" s="61">
        <v>2215</v>
      </c>
      <c r="L53" s="61">
        <f t="shared" si="16"/>
        <v>23364</v>
      </c>
      <c r="M53" s="62">
        <f t="shared" si="8"/>
        <v>3.7094018635537075E-4</v>
      </c>
      <c r="N53" s="61">
        <v>20278</v>
      </c>
      <c r="O53" s="61">
        <v>2083</v>
      </c>
      <c r="P53" s="61">
        <f t="shared" si="17"/>
        <v>22361</v>
      </c>
      <c r="Q53" s="65">
        <f t="shared" si="9"/>
        <v>4.4854881266490843E-2</v>
      </c>
    </row>
    <row r="54" spans="1:17" x14ac:dyDescent="0.25">
      <c r="A54" s="59" t="s">
        <v>80</v>
      </c>
      <c r="B54" s="60"/>
      <c r="C54" s="61">
        <v>1889</v>
      </c>
      <c r="D54" s="61">
        <f t="shared" si="14"/>
        <v>1889</v>
      </c>
      <c r="E54" s="62">
        <f t="shared" si="6"/>
        <v>2.8948678697404473E-4</v>
      </c>
      <c r="F54" s="63">
        <v>700</v>
      </c>
      <c r="G54" s="64">
        <v>51</v>
      </c>
      <c r="H54" s="61">
        <f t="shared" si="15"/>
        <v>751</v>
      </c>
      <c r="I54" s="62">
        <f t="shared" si="7"/>
        <v>1.515312916111851</v>
      </c>
      <c r="J54" s="60"/>
      <c r="K54" s="61">
        <v>17027</v>
      </c>
      <c r="L54" s="61">
        <f t="shared" si="16"/>
        <v>17027</v>
      </c>
      <c r="M54" s="62">
        <f t="shared" si="8"/>
        <v>2.7033036094302763E-4</v>
      </c>
      <c r="N54" s="61"/>
      <c r="O54" s="61">
        <v>17229</v>
      </c>
      <c r="P54" s="61">
        <f t="shared" si="17"/>
        <v>17229</v>
      </c>
      <c r="Q54" s="65">
        <f t="shared" si="9"/>
        <v>-1.1724418132218917E-2</v>
      </c>
    </row>
    <row r="55" spans="1:17" x14ac:dyDescent="0.25">
      <c r="A55" s="59" t="s">
        <v>104</v>
      </c>
      <c r="B55" s="60">
        <v>1724</v>
      </c>
      <c r="C55" s="61">
        <v>18</v>
      </c>
      <c r="D55" s="61">
        <f t="shared" si="14"/>
        <v>1742</v>
      </c>
      <c r="E55" s="62">
        <f t="shared" si="6"/>
        <v>2.6695922864414289E-4</v>
      </c>
      <c r="F55" s="63">
        <v>0</v>
      </c>
      <c r="G55" s="64">
        <v>44</v>
      </c>
      <c r="H55" s="61">
        <f t="shared" si="15"/>
        <v>44</v>
      </c>
      <c r="I55" s="62">
        <f t="shared" si="7"/>
        <v>38.590909090909093</v>
      </c>
      <c r="J55" s="60">
        <v>16555</v>
      </c>
      <c r="K55" s="61">
        <v>267</v>
      </c>
      <c r="L55" s="61">
        <f t="shared" si="16"/>
        <v>16822</v>
      </c>
      <c r="M55" s="62">
        <f t="shared" si="8"/>
        <v>2.6707566405025025E-4</v>
      </c>
      <c r="N55" s="61">
        <v>16570</v>
      </c>
      <c r="O55" s="61">
        <v>306</v>
      </c>
      <c r="P55" s="61">
        <f t="shared" si="17"/>
        <v>16876</v>
      </c>
      <c r="Q55" s="65">
        <f t="shared" si="9"/>
        <v>-3.1998103816069934E-3</v>
      </c>
    </row>
    <row r="56" spans="1:17" x14ac:dyDescent="0.25">
      <c r="A56" s="59" t="s">
        <v>183</v>
      </c>
      <c r="B56" s="60"/>
      <c r="C56" s="61">
        <v>1454</v>
      </c>
      <c r="D56" s="61">
        <f t="shared" si="14"/>
        <v>1454</v>
      </c>
      <c r="E56" s="62">
        <f t="shared" si="6"/>
        <v>2.2282360416106989E-4</v>
      </c>
      <c r="F56" s="63">
        <v>324</v>
      </c>
      <c r="G56" s="64">
        <v>144</v>
      </c>
      <c r="H56" s="61">
        <f t="shared" si="15"/>
        <v>468</v>
      </c>
      <c r="I56" s="62">
        <f t="shared" si="7"/>
        <v>2.1068376068376069</v>
      </c>
      <c r="J56" s="60"/>
      <c r="K56" s="61">
        <v>6842</v>
      </c>
      <c r="L56" s="61">
        <f t="shared" si="16"/>
        <v>6842</v>
      </c>
      <c r="M56" s="62">
        <f t="shared" si="8"/>
        <v>1.0862749336772156E-4</v>
      </c>
      <c r="N56" s="61"/>
      <c r="O56" s="61">
        <v>513</v>
      </c>
      <c r="P56" s="61">
        <f t="shared" si="17"/>
        <v>513</v>
      </c>
      <c r="Q56" s="65">
        <f t="shared" si="9"/>
        <v>12.337231968810917</v>
      </c>
    </row>
    <row r="57" spans="1:17" x14ac:dyDescent="0.25">
      <c r="A57" s="59" t="s">
        <v>137</v>
      </c>
      <c r="B57" s="60"/>
      <c r="C57" s="61">
        <v>1172</v>
      </c>
      <c r="D57" s="61">
        <f t="shared" si="14"/>
        <v>1172</v>
      </c>
      <c r="E57" s="62">
        <f t="shared" si="6"/>
        <v>1.796074718547276E-4</v>
      </c>
      <c r="F57" s="63">
        <v>272</v>
      </c>
      <c r="G57" s="64">
        <v>186</v>
      </c>
      <c r="H57" s="61">
        <f t="shared" si="15"/>
        <v>458</v>
      </c>
      <c r="I57" s="62">
        <f t="shared" si="7"/>
        <v>1.5589519650655022</v>
      </c>
      <c r="J57" s="60"/>
      <c r="K57" s="61">
        <v>12443</v>
      </c>
      <c r="L57" s="61">
        <f t="shared" si="16"/>
        <v>12443</v>
      </c>
      <c r="M57" s="62">
        <f t="shared" si="8"/>
        <v>1.9755216310648341E-4</v>
      </c>
      <c r="N57" s="61"/>
      <c r="O57" s="61">
        <v>11225</v>
      </c>
      <c r="P57" s="61">
        <f t="shared" si="17"/>
        <v>11225</v>
      </c>
      <c r="Q57" s="65">
        <f t="shared" si="9"/>
        <v>0.10850779510022268</v>
      </c>
    </row>
    <row r="58" spans="1:17" x14ac:dyDescent="0.25">
      <c r="A58" s="59" t="s">
        <v>115</v>
      </c>
      <c r="B58" s="60">
        <v>1053</v>
      </c>
      <c r="C58" s="61">
        <v>19</v>
      </c>
      <c r="D58" s="61">
        <f t="shared" si="14"/>
        <v>1072</v>
      </c>
      <c r="E58" s="62">
        <f t="shared" si="6"/>
        <v>1.6428260224254947E-4</v>
      </c>
      <c r="F58" s="63">
        <v>708</v>
      </c>
      <c r="G58" s="64">
        <v>420</v>
      </c>
      <c r="H58" s="61">
        <f t="shared" si="15"/>
        <v>1128</v>
      </c>
      <c r="I58" s="62">
        <f t="shared" si="7"/>
        <v>-4.9645390070921946E-2</v>
      </c>
      <c r="J58" s="60">
        <v>11452</v>
      </c>
      <c r="K58" s="61">
        <v>1671</v>
      </c>
      <c r="L58" s="61">
        <f t="shared" si="16"/>
        <v>13123</v>
      </c>
      <c r="M58" s="62">
        <f t="shared" si="8"/>
        <v>2.0834823084837914E-4</v>
      </c>
      <c r="N58" s="61">
        <v>11018</v>
      </c>
      <c r="O58" s="61">
        <v>2106</v>
      </c>
      <c r="P58" s="61">
        <f t="shared" si="17"/>
        <v>13124</v>
      </c>
      <c r="Q58" s="65">
        <f t="shared" si="9"/>
        <v>-7.6196281621476736E-5</v>
      </c>
    </row>
    <row r="59" spans="1:17" x14ac:dyDescent="0.25">
      <c r="A59" s="59" t="s">
        <v>223</v>
      </c>
      <c r="B59" s="60">
        <v>0</v>
      </c>
      <c r="C59" s="61">
        <v>1056</v>
      </c>
      <c r="D59" s="61">
        <f t="shared" si="14"/>
        <v>1056</v>
      </c>
      <c r="E59" s="62">
        <f t="shared" si="6"/>
        <v>1.6183062310460097E-4</v>
      </c>
      <c r="F59" s="63">
        <v>180</v>
      </c>
      <c r="G59" s="64">
        <v>200</v>
      </c>
      <c r="H59" s="61">
        <f t="shared" si="15"/>
        <v>380</v>
      </c>
      <c r="I59" s="62">
        <f t="shared" si="7"/>
        <v>1.7789473684210528</v>
      </c>
      <c r="J59" s="60">
        <v>2035</v>
      </c>
      <c r="K59" s="61">
        <v>6774</v>
      </c>
      <c r="L59" s="61">
        <f t="shared" si="16"/>
        <v>8809</v>
      </c>
      <c r="M59" s="62">
        <f t="shared" si="8"/>
        <v>1.3985670696817587E-4</v>
      </c>
      <c r="N59" s="61">
        <v>8319</v>
      </c>
      <c r="O59" s="61">
        <v>1147</v>
      </c>
      <c r="P59" s="61">
        <f t="shared" si="17"/>
        <v>9466</v>
      </c>
      <c r="Q59" s="65">
        <f t="shared" si="9"/>
        <v>-6.9406296218043506E-2</v>
      </c>
    </row>
    <row r="60" spans="1:17" x14ac:dyDescent="0.25">
      <c r="A60" s="59" t="s">
        <v>81</v>
      </c>
      <c r="B60" s="60"/>
      <c r="C60" s="61">
        <v>991</v>
      </c>
      <c r="D60" s="61">
        <f t="shared" si="14"/>
        <v>991</v>
      </c>
      <c r="E60" s="62">
        <f t="shared" si="6"/>
        <v>1.5186945785668519E-4</v>
      </c>
      <c r="F60" s="63">
        <v>206</v>
      </c>
      <c r="G60" s="64">
        <v>42</v>
      </c>
      <c r="H60" s="61">
        <f t="shared" si="15"/>
        <v>248</v>
      </c>
      <c r="I60" s="62">
        <f t="shared" si="7"/>
        <v>2.995967741935484</v>
      </c>
      <c r="J60" s="60"/>
      <c r="K60" s="61">
        <v>10514</v>
      </c>
      <c r="L60" s="61">
        <f t="shared" si="16"/>
        <v>10514</v>
      </c>
      <c r="M60" s="62">
        <f t="shared" si="8"/>
        <v>1.6692625917395857E-4</v>
      </c>
      <c r="N60" s="61"/>
      <c r="O60" s="61">
        <v>10415</v>
      </c>
      <c r="P60" s="61">
        <f t="shared" si="17"/>
        <v>10415</v>
      </c>
      <c r="Q60" s="65">
        <f t="shared" si="9"/>
        <v>9.5055208833414451E-3</v>
      </c>
    </row>
    <row r="61" spans="1:17" x14ac:dyDescent="0.25">
      <c r="A61" s="59" t="s">
        <v>82</v>
      </c>
      <c r="B61" s="60">
        <v>67</v>
      </c>
      <c r="C61" s="61">
        <v>917</v>
      </c>
      <c r="D61" s="61">
        <f t="shared" si="14"/>
        <v>984</v>
      </c>
      <c r="E61" s="62">
        <f t="shared" si="6"/>
        <v>1.5079671698383274E-4</v>
      </c>
      <c r="F61" s="63">
        <v>293</v>
      </c>
      <c r="G61" s="64">
        <v>34</v>
      </c>
      <c r="H61" s="61">
        <f t="shared" si="15"/>
        <v>327</v>
      </c>
      <c r="I61" s="62">
        <f t="shared" si="7"/>
        <v>2.0091743119266057</v>
      </c>
      <c r="J61" s="60">
        <v>1480</v>
      </c>
      <c r="K61" s="61">
        <v>7297</v>
      </c>
      <c r="L61" s="61">
        <f t="shared" si="16"/>
        <v>8777</v>
      </c>
      <c r="M61" s="62">
        <f t="shared" si="8"/>
        <v>1.3934865672149841E-4</v>
      </c>
      <c r="N61" s="61">
        <v>367</v>
      </c>
      <c r="O61" s="61">
        <v>10915</v>
      </c>
      <c r="P61" s="61">
        <f t="shared" si="17"/>
        <v>11282</v>
      </c>
      <c r="Q61" s="65">
        <f t="shared" si="9"/>
        <v>-0.22203510015954619</v>
      </c>
    </row>
    <row r="62" spans="1:17" x14ac:dyDescent="0.25">
      <c r="A62" s="59" t="s">
        <v>107</v>
      </c>
      <c r="B62" s="60">
        <v>340</v>
      </c>
      <c r="C62" s="61">
        <v>504</v>
      </c>
      <c r="D62" s="61">
        <f t="shared" si="14"/>
        <v>844</v>
      </c>
      <c r="E62" s="62">
        <f t="shared" si="6"/>
        <v>1.2934189952678335E-4</v>
      </c>
      <c r="F62" s="63">
        <v>342</v>
      </c>
      <c r="G62" s="64">
        <v>243</v>
      </c>
      <c r="H62" s="61">
        <f t="shared" si="15"/>
        <v>585</v>
      </c>
      <c r="I62" s="62">
        <f t="shared" si="7"/>
        <v>0.44273504273504272</v>
      </c>
      <c r="J62" s="60">
        <v>3436</v>
      </c>
      <c r="K62" s="61">
        <v>4044</v>
      </c>
      <c r="L62" s="61">
        <f t="shared" si="16"/>
        <v>7480</v>
      </c>
      <c r="M62" s="62">
        <f t="shared" si="8"/>
        <v>1.1875674516085316E-4</v>
      </c>
      <c r="N62" s="61">
        <v>6668</v>
      </c>
      <c r="O62" s="61">
        <v>2764</v>
      </c>
      <c r="P62" s="61">
        <f t="shared" si="17"/>
        <v>9432</v>
      </c>
      <c r="Q62" s="65">
        <f t="shared" si="9"/>
        <v>-0.2069550466497031</v>
      </c>
    </row>
    <row r="63" spans="1:17" x14ac:dyDescent="0.25">
      <c r="A63" s="59" t="s">
        <v>100</v>
      </c>
      <c r="B63" s="60">
        <v>647</v>
      </c>
      <c r="C63" s="61">
        <v>60</v>
      </c>
      <c r="D63" s="61">
        <f t="shared" si="14"/>
        <v>707</v>
      </c>
      <c r="E63" s="62">
        <f t="shared" si="6"/>
        <v>1.0834682815809933E-4</v>
      </c>
      <c r="F63" s="63">
        <v>175</v>
      </c>
      <c r="G63" s="64">
        <v>27</v>
      </c>
      <c r="H63" s="61">
        <f t="shared" si="15"/>
        <v>202</v>
      </c>
      <c r="I63" s="62">
        <f t="shared" si="7"/>
        <v>2.5</v>
      </c>
      <c r="J63" s="60">
        <v>5745</v>
      </c>
      <c r="K63" s="61">
        <v>926</v>
      </c>
      <c r="L63" s="61">
        <f t="shared" si="16"/>
        <v>6671</v>
      </c>
      <c r="M63" s="62">
        <f t="shared" si="8"/>
        <v>1.0591259986203896E-4</v>
      </c>
      <c r="N63" s="61">
        <v>6962</v>
      </c>
      <c r="O63" s="61">
        <v>758</v>
      </c>
      <c r="P63" s="61">
        <f t="shared" si="17"/>
        <v>7720</v>
      </c>
      <c r="Q63" s="65">
        <f t="shared" si="9"/>
        <v>-0.13588082901554399</v>
      </c>
    </row>
    <row r="64" spans="1:17" x14ac:dyDescent="0.25">
      <c r="A64" s="59" t="s">
        <v>116</v>
      </c>
      <c r="B64" s="60">
        <v>582</v>
      </c>
      <c r="C64" s="61">
        <v>89</v>
      </c>
      <c r="D64" s="61">
        <f t="shared" si="14"/>
        <v>671</v>
      </c>
      <c r="E64" s="62">
        <f t="shared" si="6"/>
        <v>1.028298750977152E-4</v>
      </c>
      <c r="F64" s="63">
        <v>15</v>
      </c>
      <c r="G64" s="64">
        <v>1040</v>
      </c>
      <c r="H64" s="61">
        <f t="shared" si="15"/>
        <v>1055</v>
      </c>
      <c r="I64" s="62">
        <f t="shared" si="7"/>
        <v>-0.36398104265402842</v>
      </c>
      <c r="J64" s="60">
        <v>4979</v>
      </c>
      <c r="K64" s="61">
        <v>337</v>
      </c>
      <c r="L64" s="61">
        <f t="shared" si="16"/>
        <v>5316</v>
      </c>
      <c r="M64" s="62">
        <f t="shared" si="8"/>
        <v>8.4399847229290823E-5</v>
      </c>
      <c r="N64" s="61">
        <v>1808</v>
      </c>
      <c r="O64" s="61">
        <v>520</v>
      </c>
      <c r="P64" s="61">
        <f t="shared" si="17"/>
        <v>2328</v>
      </c>
      <c r="Q64" s="65">
        <f t="shared" si="9"/>
        <v>1.2835051546391751</v>
      </c>
    </row>
    <row r="65" spans="1:17" x14ac:dyDescent="0.25">
      <c r="A65" s="59" t="s">
        <v>101</v>
      </c>
      <c r="B65" s="60">
        <v>494</v>
      </c>
      <c r="C65" s="61">
        <v>164</v>
      </c>
      <c r="D65" s="61">
        <f t="shared" si="14"/>
        <v>658</v>
      </c>
      <c r="E65" s="62">
        <f t="shared" si="6"/>
        <v>1.0083764204813204E-4</v>
      </c>
      <c r="F65" s="63">
        <v>0</v>
      </c>
      <c r="G65" s="64">
        <v>32</v>
      </c>
      <c r="H65" s="61">
        <f t="shared" si="15"/>
        <v>32</v>
      </c>
      <c r="I65" s="62">
        <f t="shared" si="7"/>
        <v>19.5625</v>
      </c>
      <c r="J65" s="60">
        <v>2985</v>
      </c>
      <c r="K65" s="61">
        <v>1005</v>
      </c>
      <c r="L65" s="61">
        <f t="shared" si="16"/>
        <v>3990</v>
      </c>
      <c r="M65" s="62">
        <f t="shared" si="8"/>
        <v>6.3347515132594135E-5</v>
      </c>
      <c r="N65" s="61">
        <v>3021</v>
      </c>
      <c r="O65" s="61">
        <v>1141</v>
      </c>
      <c r="P65" s="61">
        <f t="shared" si="17"/>
        <v>4162</v>
      </c>
      <c r="Q65" s="65">
        <f t="shared" si="9"/>
        <v>-4.1326285439692412E-2</v>
      </c>
    </row>
    <row r="66" spans="1:17" x14ac:dyDescent="0.25">
      <c r="A66" s="59" t="s">
        <v>86</v>
      </c>
      <c r="B66" s="60">
        <v>318</v>
      </c>
      <c r="C66" s="61">
        <v>333</v>
      </c>
      <c r="D66" s="61">
        <f t="shared" si="14"/>
        <v>651</v>
      </c>
      <c r="E66" s="62">
        <f t="shared" si="6"/>
        <v>9.9764901175279571E-5</v>
      </c>
      <c r="F66" s="63">
        <v>0</v>
      </c>
      <c r="G66" s="64">
        <v>72</v>
      </c>
      <c r="H66" s="61">
        <f t="shared" si="15"/>
        <v>72</v>
      </c>
      <c r="I66" s="62">
        <f t="shared" si="7"/>
        <v>8.0416666666666661</v>
      </c>
      <c r="J66" s="60">
        <v>1795</v>
      </c>
      <c r="K66" s="61">
        <v>1928</v>
      </c>
      <c r="L66" s="61">
        <f t="shared" si="16"/>
        <v>3723</v>
      </c>
      <c r="M66" s="62">
        <f t="shared" si="8"/>
        <v>5.9108470886879183E-5</v>
      </c>
      <c r="N66" s="61">
        <v>1906</v>
      </c>
      <c r="O66" s="61">
        <v>1957</v>
      </c>
      <c r="P66" s="61">
        <f t="shared" si="17"/>
        <v>3863</v>
      </c>
      <c r="Q66" s="65">
        <f t="shared" si="9"/>
        <v>-3.6241263266891033E-2</v>
      </c>
    </row>
    <row r="67" spans="1:17" x14ac:dyDescent="0.25">
      <c r="A67" s="59" t="s">
        <v>117</v>
      </c>
      <c r="B67" s="60">
        <v>627</v>
      </c>
      <c r="C67" s="61">
        <v>21</v>
      </c>
      <c r="D67" s="61">
        <f t="shared" si="14"/>
        <v>648</v>
      </c>
      <c r="E67" s="62">
        <f t="shared" si="6"/>
        <v>9.930515508691423E-5</v>
      </c>
      <c r="F67" s="63"/>
      <c r="G67" s="64">
        <v>0</v>
      </c>
      <c r="H67" s="61">
        <f t="shared" si="15"/>
        <v>0</v>
      </c>
      <c r="I67" s="62" t="str">
        <f t="shared" si="7"/>
        <v/>
      </c>
      <c r="J67" s="60">
        <v>6313</v>
      </c>
      <c r="K67" s="61">
        <v>190</v>
      </c>
      <c r="L67" s="61">
        <f t="shared" si="16"/>
        <v>6503</v>
      </c>
      <c r="M67" s="62">
        <f t="shared" si="8"/>
        <v>1.0324533606698237E-4</v>
      </c>
      <c r="N67" s="61">
        <v>5821</v>
      </c>
      <c r="O67" s="61">
        <v>327</v>
      </c>
      <c r="P67" s="61">
        <f t="shared" si="17"/>
        <v>6148</v>
      </c>
      <c r="Q67" s="65">
        <f t="shared" si="9"/>
        <v>5.7742355237475618E-2</v>
      </c>
    </row>
    <row r="68" spans="1:17" x14ac:dyDescent="0.25">
      <c r="A68" s="59" t="s">
        <v>85</v>
      </c>
      <c r="B68" s="60">
        <v>411</v>
      </c>
      <c r="C68" s="61">
        <v>229</v>
      </c>
      <c r="D68" s="61">
        <f t="shared" si="14"/>
        <v>640</v>
      </c>
      <c r="E68" s="62">
        <f t="shared" si="6"/>
        <v>9.8079165517939978E-5</v>
      </c>
      <c r="F68" s="63"/>
      <c r="G68" s="64">
        <v>0</v>
      </c>
      <c r="H68" s="61">
        <f t="shared" si="15"/>
        <v>0</v>
      </c>
      <c r="I68" s="62" t="str">
        <f t="shared" si="7"/>
        <v/>
      </c>
      <c r="J68" s="60">
        <v>2158</v>
      </c>
      <c r="K68" s="61">
        <v>1829</v>
      </c>
      <c r="L68" s="61">
        <f t="shared" si="16"/>
        <v>3987</v>
      </c>
      <c r="M68" s="62">
        <f t="shared" si="8"/>
        <v>6.3299885421968117E-5</v>
      </c>
      <c r="N68" s="61">
        <v>2322</v>
      </c>
      <c r="O68" s="61">
        <v>2065</v>
      </c>
      <c r="P68" s="61">
        <f t="shared" si="17"/>
        <v>4387</v>
      </c>
      <c r="Q68" s="65">
        <f t="shared" si="9"/>
        <v>-9.1178481878276707E-2</v>
      </c>
    </row>
    <row r="69" spans="1:17" x14ac:dyDescent="0.25">
      <c r="A69" s="59" t="s">
        <v>173</v>
      </c>
      <c r="B69" s="60"/>
      <c r="C69" s="61">
        <v>586</v>
      </c>
      <c r="D69" s="61">
        <f t="shared" si="14"/>
        <v>586</v>
      </c>
      <c r="E69" s="62">
        <f t="shared" si="6"/>
        <v>8.9803735927363802E-5</v>
      </c>
      <c r="F69" s="63"/>
      <c r="G69" s="64">
        <v>0</v>
      </c>
      <c r="H69" s="61">
        <f t="shared" si="15"/>
        <v>0</v>
      </c>
      <c r="I69" s="62" t="str">
        <f t="shared" si="7"/>
        <v/>
      </c>
      <c r="J69" s="60"/>
      <c r="K69" s="61">
        <v>6210</v>
      </c>
      <c r="L69" s="61">
        <f t="shared" si="16"/>
        <v>6210</v>
      </c>
      <c r="M69" s="62">
        <f t="shared" si="8"/>
        <v>9.859350099584199E-5</v>
      </c>
      <c r="N69" s="61"/>
      <c r="O69" s="61">
        <v>6304</v>
      </c>
      <c r="P69" s="61">
        <f t="shared" si="17"/>
        <v>6304</v>
      </c>
      <c r="Q69" s="65">
        <f t="shared" si="9"/>
        <v>-1.4911167512690393E-2</v>
      </c>
    </row>
    <row r="70" spans="1:17" x14ac:dyDescent="0.25">
      <c r="A70" s="59" t="s">
        <v>144</v>
      </c>
      <c r="B70" s="60"/>
      <c r="C70" s="61">
        <v>571</v>
      </c>
      <c r="D70" s="61">
        <f t="shared" si="14"/>
        <v>571</v>
      </c>
      <c r="E70" s="62">
        <f t="shared" si="6"/>
        <v>8.7505005485537083E-5</v>
      </c>
      <c r="F70" s="63"/>
      <c r="G70" s="64">
        <v>8</v>
      </c>
      <c r="H70" s="61">
        <f t="shared" si="15"/>
        <v>8</v>
      </c>
      <c r="I70" s="62">
        <f t="shared" si="7"/>
        <v>70.375</v>
      </c>
      <c r="J70" s="60"/>
      <c r="K70" s="61">
        <v>6206</v>
      </c>
      <c r="L70" s="61">
        <f t="shared" si="16"/>
        <v>6206</v>
      </c>
      <c r="M70" s="62">
        <f t="shared" si="8"/>
        <v>9.8529994715007308E-5</v>
      </c>
      <c r="N70" s="61"/>
      <c r="O70" s="61">
        <v>6675</v>
      </c>
      <c r="P70" s="61">
        <f t="shared" si="17"/>
        <v>6675</v>
      </c>
      <c r="Q70" s="65">
        <f t="shared" si="9"/>
        <v>-7.0262172284644153E-2</v>
      </c>
    </row>
    <row r="71" spans="1:17" x14ac:dyDescent="0.25">
      <c r="A71" s="59" t="s">
        <v>151</v>
      </c>
      <c r="B71" s="60">
        <v>0</v>
      </c>
      <c r="C71" s="61">
        <v>541</v>
      </c>
      <c r="D71" s="61">
        <f t="shared" si="14"/>
        <v>541</v>
      </c>
      <c r="E71" s="62">
        <f t="shared" si="6"/>
        <v>8.2907544601883647E-5</v>
      </c>
      <c r="F71" s="63">
        <v>0</v>
      </c>
      <c r="G71" s="64">
        <v>462</v>
      </c>
      <c r="H71" s="61">
        <f t="shared" si="15"/>
        <v>462</v>
      </c>
      <c r="I71" s="62">
        <f t="shared" si="7"/>
        <v>0.17099567099567103</v>
      </c>
      <c r="J71" s="60">
        <v>0</v>
      </c>
      <c r="K71" s="61">
        <v>4595</v>
      </c>
      <c r="L71" s="61">
        <f t="shared" si="16"/>
        <v>4595</v>
      </c>
      <c r="M71" s="62">
        <f t="shared" si="8"/>
        <v>7.2952840108839607E-5</v>
      </c>
      <c r="N71" s="61">
        <v>37</v>
      </c>
      <c r="O71" s="61">
        <v>3939</v>
      </c>
      <c r="P71" s="61">
        <f t="shared" si="17"/>
        <v>3976</v>
      </c>
      <c r="Q71" s="65">
        <f t="shared" si="9"/>
        <v>0.15568410462776661</v>
      </c>
    </row>
    <row r="72" spans="1:17" x14ac:dyDescent="0.25">
      <c r="A72" s="59" t="s">
        <v>83</v>
      </c>
      <c r="B72" s="60"/>
      <c r="C72" s="61">
        <v>504</v>
      </c>
      <c r="D72" s="61">
        <f t="shared" si="14"/>
        <v>504</v>
      </c>
      <c r="E72" s="62">
        <f t="shared" si="6"/>
        <v>7.7237342845377731E-5</v>
      </c>
      <c r="F72" s="63"/>
      <c r="G72" s="64">
        <v>0</v>
      </c>
      <c r="H72" s="61">
        <f t="shared" si="15"/>
        <v>0</v>
      </c>
      <c r="I72" s="62" t="str">
        <f t="shared" si="7"/>
        <v/>
      </c>
      <c r="J72" s="60"/>
      <c r="K72" s="61">
        <v>4302</v>
      </c>
      <c r="L72" s="61">
        <f t="shared" si="16"/>
        <v>4302</v>
      </c>
      <c r="M72" s="62">
        <f t="shared" si="8"/>
        <v>6.830100503769923E-5</v>
      </c>
      <c r="N72" s="61"/>
      <c r="O72" s="61">
        <v>618</v>
      </c>
      <c r="P72" s="61">
        <f t="shared" si="17"/>
        <v>618</v>
      </c>
      <c r="Q72" s="65">
        <f t="shared" si="9"/>
        <v>5.9611650485436893</v>
      </c>
    </row>
    <row r="73" spans="1:17" x14ac:dyDescent="0.25">
      <c r="A73" s="59" t="s">
        <v>215</v>
      </c>
      <c r="B73" s="60">
        <v>0</v>
      </c>
      <c r="C73" s="61">
        <v>478</v>
      </c>
      <c r="D73" s="61">
        <f t="shared" si="14"/>
        <v>478</v>
      </c>
      <c r="E73" s="62">
        <f t="shared" ref="E73:E136" si="18">IFERROR(D73/$D$7,"")</f>
        <v>7.3252876746211421E-5</v>
      </c>
      <c r="F73" s="63"/>
      <c r="G73" s="64">
        <v>0</v>
      </c>
      <c r="H73" s="61">
        <f t="shared" si="15"/>
        <v>0</v>
      </c>
      <c r="I73" s="62" t="str">
        <f t="shared" ref="I73:I136" si="19">IFERROR(D73/H73-1,"")</f>
        <v/>
      </c>
      <c r="J73" s="60">
        <v>35</v>
      </c>
      <c r="K73" s="61">
        <v>2039</v>
      </c>
      <c r="L73" s="61">
        <f t="shared" si="16"/>
        <v>2074</v>
      </c>
      <c r="M73" s="62">
        <f t="shared" ref="M73:M136" si="20">IFERROR(L73/$L$7,"")</f>
        <v>3.2928006612782012E-5</v>
      </c>
      <c r="N73" s="61">
        <v>0</v>
      </c>
      <c r="O73" s="61">
        <v>1536</v>
      </c>
      <c r="P73" s="61">
        <f t="shared" si="17"/>
        <v>1536</v>
      </c>
      <c r="Q73" s="65">
        <f t="shared" ref="Q73:Q136" si="21">IFERROR(L73/P73-1,"")</f>
        <v>0.35026041666666674</v>
      </c>
    </row>
    <row r="74" spans="1:17" x14ac:dyDescent="0.25">
      <c r="A74" s="59" t="s">
        <v>99</v>
      </c>
      <c r="B74" s="60">
        <v>140</v>
      </c>
      <c r="C74" s="61">
        <v>245</v>
      </c>
      <c r="D74" s="61">
        <f t="shared" si="14"/>
        <v>385</v>
      </c>
      <c r="E74" s="62">
        <f t="shared" si="18"/>
        <v>5.9000748006885772E-5</v>
      </c>
      <c r="F74" s="63"/>
      <c r="G74" s="64">
        <v>0</v>
      </c>
      <c r="H74" s="61">
        <f t="shared" si="15"/>
        <v>0</v>
      </c>
      <c r="I74" s="62" t="str">
        <f t="shared" si="19"/>
        <v/>
      </c>
      <c r="J74" s="60">
        <v>2887</v>
      </c>
      <c r="K74" s="61">
        <v>2953</v>
      </c>
      <c r="L74" s="61">
        <f t="shared" si="16"/>
        <v>5840</v>
      </c>
      <c r="M74" s="62">
        <f t="shared" si="20"/>
        <v>9.2719170018634009E-5</v>
      </c>
      <c r="N74" s="61">
        <v>4892</v>
      </c>
      <c r="O74" s="61">
        <v>2458</v>
      </c>
      <c r="P74" s="61">
        <f t="shared" si="17"/>
        <v>7350</v>
      </c>
      <c r="Q74" s="65">
        <f t="shared" si="21"/>
        <v>-0.20544217687074828</v>
      </c>
    </row>
    <row r="75" spans="1:17" x14ac:dyDescent="0.25">
      <c r="A75" s="59" t="s">
        <v>90</v>
      </c>
      <c r="B75" s="60">
        <v>0</v>
      </c>
      <c r="C75" s="61">
        <v>379</v>
      </c>
      <c r="D75" s="61">
        <f t="shared" si="14"/>
        <v>379</v>
      </c>
      <c r="E75" s="62">
        <f t="shared" si="18"/>
        <v>5.8081255830155083E-5</v>
      </c>
      <c r="F75" s="63"/>
      <c r="G75" s="64">
        <v>0</v>
      </c>
      <c r="H75" s="61">
        <f t="shared" si="15"/>
        <v>0</v>
      </c>
      <c r="I75" s="62" t="str">
        <f t="shared" si="19"/>
        <v/>
      </c>
      <c r="J75" s="60">
        <v>2</v>
      </c>
      <c r="K75" s="61">
        <v>3244</v>
      </c>
      <c r="L75" s="61">
        <f t="shared" si="16"/>
        <v>3246</v>
      </c>
      <c r="M75" s="62">
        <f t="shared" si="20"/>
        <v>5.1535346897343493E-5</v>
      </c>
      <c r="N75" s="61">
        <v>54</v>
      </c>
      <c r="O75" s="61">
        <v>3832</v>
      </c>
      <c r="P75" s="61">
        <f t="shared" si="17"/>
        <v>3886</v>
      </c>
      <c r="Q75" s="65">
        <f t="shared" si="21"/>
        <v>-0.16469377251672668</v>
      </c>
    </row>
    <row r="76" spans="1:17" x14ac:dyDescent="0.25">
      <c r="A76" s="59" t="s">
        <v>88</v>
      </c>
      <c r="B76" s="60"/>
      <c r="C76" s="61">
        <v>347</v>
      </c>
      <c r="D76" s="61">
        <f t="shared" si="14"/>
        <v>347</v>
      </c>
      <c r="E76" s="62">
        <f t="shared" si="18"/>
        <v>5.3177297554258084E-5</v>
      </c>
      <c r="F76" s="63">
        <v>0</v>
      </c>
      <c r="G76" s="64">
        <v>45</v>
      </c>
      <c r="H76" s="61">
        <f t="shared" si="15"/>
        <v>45</v>
      </c>
      <c r="I76" s="62">
        <f t="shared" si="19"/>
        <v>6.7111111111111112</v>
      </c>
      <c r="J76" s="60"/>
      <c r="K76" s="61">
        <v>3738</v>
      </c>
      <c r="L76" s="61">
        <f t="shared" si="16"/>
        <v>3738</v>
      </c>
      <c r="M76" s="62">
        <f t="shared" si="20"/>
        <v>5.9346619440009239E-5</v>
      </c>
      <c r="N76" s="61"/>
      <c r="O76" s="61">
        <v>2682</v>
      </c>
      <c r="P76" s="61">
        <f t="shared" si="17"/>
        <v>2682</v>
      </c>
      <c r="Q76" s="65">
        <f t="shared" si="21"/>
        <v>0.39373601789709167</v>
      </c>
    </row>
    <row r="77" spans="1:17" x14ac:dyDescent="0.25">
      <c r="A77" s="59" t="s">
        <v>225</v>
      </c>
      <c r="B77" s="60"/>
      <c r="C77" s="61">
        <v>305</v>
      </c>
      <c r="D77" s="61">
        <f t="shared" si="14"/>
        <v>305</v>
      </c>
      <c r="E77" s="62">
        <f t="shared" si="18"/>
        <v>4.6740852317143271E-5</v>
      </c>
      <c r="F77" s="63"/>
      <c r="G77" s="64">
        <v>11</v>
      </c>
      <c r="H77" s="61">
        <f t="shared" si="15"/>
        <v>11</v>
      </c>
      <c r="I77" s="62">
        <f t="shared" si="19"/>
        <v>26.727272727272727</v>
      </c>
      <c r="J77" s="60"/>
      <c r="K77" s="61">
        <v>1388</v>
      </c>
      <c r="L77" s="61">
        <f t="shared" si="16"/>
        <v>1388</v>
      </c>
      <c r="M77" s="62">
        <f t="shared" si="20"/>
        <v>2.2036679449634248E-5</v>
      </c>
      <c r="N77" s="61"/>
      <c r="O77" s="61">
        <v>0</v>
      </c>
      <c r="P77" s="61">
        <f t="shared" si="17"/>
        <v>0</v>
      </c>
      <c r="Q77" s="65" t="str">
        <f t="shared" si="21"/>
        <v/>
      </c>
    </row>
    <row r="78" spans="1:17" x14ac:dyDescent="0.25">
      <c r="A78" s="59" t="s">
        <v>273</v>
      </c>
      <c r="B78" s="60"/>
      <c r="C78" s="61">
        <v>294</v>
      </c>
      <c r="D78" s="61">
        <f t="shared" si="14"/>
        <v>294</v>
      </c>
      <c r="E78" s="62">
        <f t="shared" si="18"/>
        <v>4.5055116659803679E-5</v>
      </c>
      <c r="F78" s="63"/>
      <c r="G78" s="64">
        <v>77</v>
      </c>
      <c r="H78" s="61">
        <f t="shared" si="15"/>
        <v>77</v>
      </c>
      <c r="I78" s="62">
        <f t="shared" si="19"/>
        <v>2.8181818181818183</v>
      </c>
      <c r="J78" s="60"/>
      <c r="K78" s="61">
        <v>2072</v>
      </c>
      <c r="L78" s="61">
        <f t="shared" si="16"/>
        <v>2072</v>
      </c>
      <c r="M78" s="62">
        <f t="shared" si="20"/>
        <v>3.2896253472364671E-5</v>
      </c>
      <c r="N78" s="61"/>
      <c r="O78" s="61">
        <v>315</v>
      </c>
      <c r="P78" s="61">
        <f t="shared" si="17"/>
        <v>315</v>
      </c>
      <c r="Q78" s="65">
        <f t="shared" si="21"/>
        <v>5.5777777777777775</v>
      </c>
    </row>
    <row r="79" spans="1:17" x14ac:dyDescent="0.25">
      <c r="A79" s="59" t="s">
        <v>200</v>
      </c>
      <c r="B79" s="60">
        <v>0</v>
      </c>
      <c r="C79" s="61">
        <v>274</v>
      </c>
      <c r="D79" s="61">
        <f t="shared" si="14"/>
        <v>274</v>
      </c>
      <c r="E79" s="62">
        <f t="shared" si="18"/>
        <v>4.1990142737368057E-5</v>
      </c>
      <c r="F79" s="63"/>
      <c r="G79" s="64">
        <v>0</v>
      </c>
      <c r="H79" s="61">
        <f t="shared" si="15"/>
        <v>0</v>
      </c>
      <c r="I79" s="62" t="str">
        <f t="shared" si="19"/>
        <v/>
      </c>
      <c r="J79" s="60">
        <v>0</v>
      </c>
      <c r="K79" s="61">
        <v>2407</v>
      </c>
      <c r="L79" s="61">
        <f t="shared" si="16"/>
        <v>2407</v>
      </c>
      <c r="M79" s="62">
        <f t="shared" si="20"/>
        <v>3.8214904492269193E-5</v>
      </c>
      <c r="N79" s="61">
        <v>246</v>
      </c>
      <c r="O79" s="61">
        <v>2073</v>
      </c>
      <c r="P79" s="61">
        <f t="shared" si="17"/>
        <v>2319</v>
      </c>
      <c r="Q79" s="65">
        <f t="shared" si="21"/>
        <v>3.7947391116860629E-2</v>
      </c>
    </row>
    <row r="80" spans="1:17" x14ac:dyDescent="0.25">
      <c r="A80" s="59" t="s">
        <v>134</v>
      </c>
      <c r="B80" s="60"/>
      <c r="C80" s="61">
        <v>263</v>
      </c>
      <c r="D80" s="61">
        <f t="shared" si="14"/>
        <v>263</v>
      </c>
      <c r="E80" s="62">
        <f t="shared" si="18"/>
        <v>4.0304407080028465E-5</v>
      </c>
      <c r="F80" s="63"/>
      <c r="G80" s="64">
        <v>7</v>
      </c>
      <c r="H80" s="61">
        <f t="shared" si="15"/>
        <v>7</v>
      </c>
      <c r="I80" s="62">
        <f t="shared" si="19"/>
        <v>36.571428571428569</v>
      </c>
      <c r="J80" s="60"/>
      <c r="K80" s="61">
        <v>2148</v>
      </c>
      <c r="L80" s="61">
        <f t="shared" si="16"/>
        <v>2148</v>
      </c>
      <c r="M80" s="62">
        <f t="shared" si="20"/>
        <v>3.4102872808223604E-5</v>
      </c>
      <c r="N80" s="61"/>
      <c r="O80" s="61">
        <v>1896</v>
      </c>
      <c r="P80" s="61">
        <f t="shared" si="17"/>
        <v>1896</v>
      </c>
      <c r="Q80" s="65">
        <f t="shared" si="21"/>
        <v>0.13291139240506333</v>
      </c>
    </row>
    <row r="81" spans="1:17" x14ac:dyDescent="0.25">
      <c r="A81" s="59" t="s">
        <v>177</v>
      </c>
      <c r="B81" s="60"/>
      <c r="C81" s="61">
        <v>227</v>
      </c>
      <c r="D81" s="61">
        <f t="shared" si="14"/>
        <v>227</v>
      </c>
      <c r="E81" s="62">
        <f t="shared" si="18"/>
        <v>3.478745401964434E-5</v>
      </c>
      <c r="F81" s="63"/>
      <c r="G81" s="64">
        <v>0</v>
      </c>
      <c r="H81" s="61">
        <f t="shared" si="15"/>
        <v>0</v>
      </c>
      <c r="I81" s="62" t="str">
        <f t="shared" si="19"/>
        <v/>
      </c>
      <c r="J81" s="60"/>
      <c r="K81" s="61">
        <v>2753</v>
      </c>
      <c r="L81" s="61">
        <f t="shared" si="16"/>
        <v>2753</v>
      </c>
      <c r="M81" s="62">
        <f t="shared" si="20"/>
        <v>4.3708197784469082E-5</v>
      </c>
      <c r="N81" s="61"/>
      <c r="O81" s="61">
        <v>176</v>
      </c>
      <c r="P81" s="61">
        <f t="shared" si="17"/>
        <v>176</v>
      </c>
      <c r="Q81" s="65">
        <f t="shared" si="21"/>
        <v>14.642045454545455</v>
      </c>
    </row>
    <row r="82" spans="1:17" x14ac:dyDescent="0.25">
      <c r="A82" s="59" t="s">
        <v>159</v>
      </c>
      <c r="B82" s="60"/>
      <c r="C82" s="61">
        <v>222</v>
      </c>
      <c r="D82" s="61">
        <f t="shared" si="14"/>
        <v>222</v>
      </c>
      <c r="E82" s="62">
        <f t="shared" si="18"/>
        <v>3.402121053903543E-5</v>
      </c>
      <c r="F82" s="63"/>
      <c r="G82" s="64">
        <v>12</v>
      </c>
      <c r="H82" s="61">
        <f t="shared" si="15"/>
        <v>12</v>
      </c>
      <c r="I82" s="62">
        <f t="shared" si="19"/>
        <v>17.5</v>
      </c>
      <c r="J82" s="60"/>
      <c r="K82" s="61">
        <v>2854</v>
      </c>
      <c r="L82" s="61">
        <f t="shared" si="16"/>
        <v>2854</v>
      </c>
      <c r="M82" s="62">
        <f t="shared" si="20"/>
        <v>4.5311731375544769E-5</v>
      </c>
      <c r="N82" s="61"/>
      <c r="O82" s="61">
        <v>2632</v>
      </c>
      <c r="P82" s="61">
        <f t="shared" si="17"/>
        <v>2632</v>
      </c>
      <c r="Q82" s="65">
        <f t="shared" si="21"/>
        <v>8.4346504559270619E-2</v>
      </c>
    </row>
    <row r="83" spans="1:17" x14ac:dyDescent="0.25">
      <c r="A83" s="59" t="s">
        <v>106</v>
      </c>
      <c r="B83" s="60">
        <v>177</v>
      </c>
      <c r="C83" s="61">
        <v>26</v>
      </c>
      <c r="D83" s="61">
        <f t="shared" si="14"/>
        <v>203</v>
      </c>
      <c r="E83" s="62">
        <f t="shared" si="18"/>
        <v>3.1109485312721586E-5</v>
      </c>
      <c r="F83" s="63">
        <v>0</v>
      </c>
      <c r="G83" s="64">
        <v>31</v>
      </c>
      <c r="H83" s="61">
        <f t="shared" si="15"/>
        <v>31</v>
      </c>
      <c r="I83" s="62">
        <f t="shared" si="19"/>
        <v>5.5483870967741939</v>
      </c>
      <c r="J83" s="60">
        <v>1061</v>
      </c>
      <c r="K83" s="61">
        <v>225</v>
      </c>
      <c r="L83" s="61">
        <f t="shared" si="16"/>
        <v>1286</v>
      </c>
      <c r="M83" s="62">
        <f t="shared" si="20"/>
        <v>2.0417269288349887E-5</v>
      </c>
      <c r="N83" s="61">
        <v>1439</v>
      </c>
      <c r="O83" s="61">
        <v>447</v>
      </c>
      <c r="P83" s="61">
        <f t="shared" si="17"/>
        <v>1886</v>
      </c>
      <c r="Q83" s="65">
        <f t="shared" si="21"/>
        <v>-0.31813361611876989</v>
      </c>
    </row>
    <row r="84" spans="1:17" x14ac:dyDescent="0.25">
      <c r="A84" s="59" t="s">
        <v>166</v>
      </c>
      <c r="B84" s="60"/>
      <c r="C84" s="61">
        <v>202</v>
      </c>
      <c r="D84" s="61">
        <f t="shared" si="14"/>
        <v>202</v>
      </c>
      <c r="E84" s="62">
        <f t="shared" si="18"/>
        <v>3.0956236616599808E-5</v>
      </c>
      <c r="F84" s="63"/>
      <c r="G84" s="64">
        <v>16</v>
      </c>
      <c r="H84" s="61">
        <f t="shared" si="15"/>
        <v>16</v>
      </c>
      <c r="I84" s="62">
        <f t="shared" si="19"/>
        <v>11.625</v>
      </c>
      <c r="J84" s="60"/>
      <c r="K84" s="61">
        <v>1607</v>
      </c>
      <c r="L84" s="61">
        <f t="shared" si="16"/>
        <v>1607</v>
      </c>
      <c r="M84" s="62">
        <f t="shared" si="20"/>
        <v>2.5513648325333023E-5</v>
      </c>
      <c r="N84" s="61"/>
      <c r="O84" s="61">
        <v>2818</v>
      </c>
      <c r="P84" s="61">
        <f t="shared" si="17"/>
        <v>2818</v>
      </c>
      <c r="Q84" s="65">
        <f t="shared" si="21"/>
        <v>-0.42973740241305891</v>
      </c>
    </row>
    <row r="85" spans="1:17" x14ac:dyDescent="0.25">
      <c r="A85" s="59" t="s">
        <v>105</v>
      </c>
      <c r="B85" s="60">
        <v>172</v>
      </c>
      <c r="C85" s="61">
        <v>27</v>
      </c>
      <c r="D85" s="61">
        <f t="shared" si="14"/>
        <v>199</v>
      </c>
      <c r="E85" s="62">
        <f t="shared" si="18"/>
        <v>3.0496490528234463E-5</v>
      </c>
      <c r="F85" s="63"/>
      <c r="G85" s="64">
        <v>448</v>
      </c>
      <c r="H85" s="61">
        <f t="shared" si="15"/>
        <v>448</v>
      </c>
      <c r="I85" s="62">
        <f t="shared" si="19"/>
        <v>-0.5558035714285714</v>
      </c>
      <c r="J85" s="60">
        <v>1662</v>
      </c>
      <c r="K85" s="61">
        <v>253</v>
      </c>
      <c r="L85" s="61">
        <f t="shared" si="16"/>
        <v>1915</v>
      </c>
      <c r="M85" s="62">
        <f t="shared" si="20"/>
        <v>3.0403631949603446E-5</v>
      </c>
      <c r="N85" s="61">
        <v>2198</v>
      </c>
      <c r="O85" s="61">
        <v>293</v>
      </c>
      <c r="P85" s="61">
        <f t="shared" si="17"/>
        <v>2491</v>
      </c>
      <c r="Q85" s="65">
        <f t="shared" si="21"/>
        <v>-0.23123243677238059</v>
      </c>
    </row>
    <row r="86" spans="1:17" x14ac:dyDescent="0.25">
      <c r="A86" s="59" t="s">
        <v>182</v>
      </c>
      <c r="B86" s="60"/>
      <c r="C86" s="61">
        <v>198</v>
      </c>
      <c r="D86" s="61">
        <f t="shared" si="14"/>
        <v>198</v>
      </c>
      <c r="E86" s="62">
        <f t="shared" si="18"/>
        <v>3.0343241832112682E-5</v>
      </c>
      <c r="F86" s="63"/>
      <c r="G86" s="64">
        <v>25</v>
      </c>
      <c r="H86" s="61">
        <f t="shared" si="15"/>
        <v>25</v>
      </c>
      <c r="I86" s="62">
        <f t="shared" si="19"/>
        <v>6.92</v>
      </c>
      <c r="J86" s="60"/>
      <c r="K86" s="61">
        <v>546</v>
      </c>
      <c r="L86" s="61">
        <f t="shared" si="16"/>
        <v>546</v>
      </c>
      <c r="M86" s="62">
        <f t="shared" si="20"/>
        <v>8.6686073339339332E-6</v>
      </c>
      <c r="N86" s="61"/>
      <c r="O86" s="61">
        <v>402</v>
      </c>
      <c r="P86" s="61">
        <f t="shared" si="17"/>
        <v>402</v>
      </c>
      <c r="Q86" s="65">
        <f t="shared" si="21"/>
        <v>0.35820895522388052</v>
      </c>
    </row>
    <row r="87" spans="1:17" x14ac:dyDescent="0.25">
      <c r="A87" s="59" t="s">
        <v>87</v>
      </c>
      <c r="B87" s="60"/>
      <c r="C87" s="61">
        <v>195</v>
      </c>
      <c r="D87" s="61">
        <f t="shared" si="14"/>
        <v>195</v>
      </c>
      <c r="E87" s="62">
        <f t="shared" si="18"/>
        <v>2.9883495743747338E-5</v>
      </c>
      <c r="F87" s="63"/>
      <c r="G87" s="64">
        <v>0</v>
      </c>
      <c r="H87" s="61">
        <f t="shared" si="15"/>
        <v>0</v>
      </c>
      <c r="I87" s="62" t="str">
        <f t="shared" si="19"/>
        <v/>
      </c>
      <c r="J87" s="60"/>
      <c r="K87" s="61">
        <v>1407</v>
      </c>
      <c r="L87" s="61">
        <f t="shared" si="16"/>
        <v>1407</v>
      </c>
      <c r="M87" s="62">
        <f t="shared" si="20"/>
        <v>2.2338334283598983E-5</v>
      </c>
      <c r="N87" s="61"/>
      <c r="O87" s="61">
        <v>1396</v>
      </c>
      <c r="P87" s="61">
        <f t="shared" si="17"/>
        <v>1396</v>
      </c>
      <c r="Q87" s="65">
        <f t="shared" si="21"/>
        <v>7.8796561604583815E-3</v>
      </c>
    </row>
    <row r="88" spans="1:17" x14ac:dyDescent="0.25">
      <c r="A88" s="59" t="s">
        <v>118</v>
      </c>
      <c r="B88" s="60">
        <v>95</v>
      </c>
      <c r="C88" s="61">
        <v>93</v>
      </c>
      <c r="D88" s="61">
        <f t="shared" si="14"/>
        <v>188</v>
      </c>
      <c r="E88" s="62">
        <f t="shared" si="18"/>
        <v>2.8810754870894871E-5</v>
      </c>
      <c r="F88" s="63"/>
      <c r="G88" s="64">
        <v>0</v>
      </c>
      <c r="H88" s="61">
        <f t="shared" si="15"/>
        <v>0</v>
      </c>
      <c r="I88" s="62" t="str">
        <f t="shared" si="19"/>
        <v/>
      </c>
      <c r="J88" s="60">
        <v>792</v>
      </c>
      <c r="K88" s="61">
        <v>270</v>
      </c>
      <c r="L88" s="61">
        <f t="shared" si="16"/>
        <v>1062</v>
      </c>
      <c r="M88" s="62">
        <f t="shared" si="20"/>
        <v>1.686091756160776E-5</v>
      </c>
      <c r="N88" s="61">
        <v>1498</v>
      </c>
      <c r="O88" s="61">
        <v>373</v>
      </c>
      <c r="P88" s="61">
        <f t="shared" si="17"/>
        <v>1871</v>
      </c>
      <c r="Q88" s="65">
        <f t="shared" si="21"/>
        <v>-0.43238909673971138</v>
      </c>
    </row>
    <row r="89" spans="1:17" x14ac:dyDescent="0.25">
      <c r="A89" s="59" t="s">
        <v>224</v>
      </c>
      <c r="B89" s="60">
        <v>0</v>
      </c>
      <c r="C89" s="61">
        <v>173</v>
      </c>
      <c r="D89" s="61">
        <f t="shared" si="14"/>
        <v>173</v>
      </c>
      <c r="E89" s="62">
        <f t="shared" si="18"/>
        <v>2.651202442906815E-5</v>
      </c>
      <c r="F89" s="63"/>
      <c r="G89" s="64">
        <v>1</v>
      </c>
      <c r="H89" s="61">
        <f t="shared" si="15"/>
        <v>1</v>
      </c>
      <c r="I89" s="62">
        <f t="shared" si="19"/>
        <v>172</v>
      </c>
      <c r="J89" s="60">
        <v>0</v>
      </c>
      <c r="K89" s="61">
        <v>465</v>
      </c>
      <c r="L89" s="61">
        <f t="shared" si="16"/>
        <v>465</v>
      </c>
      <c r="M89" s="62">
        <f t="shared" si="20"/>
        <v>7.3826051470316464E-6</v>
      </c>
      <c r="N89" s="61">
        <v>0</v>
      </c>
      <c r="O89" s="61">
        <v>344</v>
      </c>
      <c r="P89" s="61">
        <f t="shared" si="17"/>
        <v>344</v>
      </c>
      <c r="Q89" s="65">
        <f t="shared" si="21"/>
        <v>0.35174418604651159</v>
      </c>
    </row>
    <row r="90" spans="1:17" x14ac:dyDescent="0.25">
      <c r="A90" s="59" t="s">
        <v>145</v>
      </c>
      <c r="B90" s="60"/>
      <c r="C90" s="61">
        <v>170</v>
      </c>
      <c r="D90" s="61">
        <f t="shared" si="14"/>
        <v>170</v>
      </c>
      <c r="E90" s="62">
        <f t="shared" si="18"/>
        <v>2.6052278340702809E-5</v>
      </c>
      <c r="F90" s="63"/>
      <c r="G90" s="64">
        <v>6</v>
      </c>
      <c r="H90" s="61">
        <f t="shared" si="15"/>
        <v>6</v>
      </c>
      <c r="I90" s="62">
        <f t="shared" si="19"/>
        <v>27.333333333333332</v>
      </c>
      <c r="J90" s="60"/>
      <c r="K90" s="61">
        <v>1904</v>
      </c>
      <c r="L90" s="61">
        <f t="shared" si="16"/>
        <v>1904</v>
      </c>
      <c r="M90" s="62">
        <f t="shared" si="20"/>
        <v>3.0228989677308075E-5</v>
      </c>
      <c r="N90" s="61"/>
      <c r="O90" s="61">
        <v>467</v>
      </c>
      <c r="P90" s="61">
        <f t="shared" si="17"/>
        <v>467</v>
      </c>
      <c r="Q90" s="65">
        <f t="shared" si="21"/>
        <v>3.0770877944325479</v>
      </c>
    </row>
    <row r="91" spans="1:17" x14ac:dyDescent="0.25">
      <c r="A91" s="59" t="s">
        <v>220</v>
      </c>
      <c r="B91" s="60">
        <v>0</v>
      </c>
      <c r="C91" s="61">
        <v>167</v>
      </c>
      <c r="D91" s="61">
        <f t="shared" si="14"/>
        <v>167</v>
      </c>
      <c r="E91" s="62">
        <f t="shared" si="18"/>
        <v>2.5592532252337465E-5</v>
      </c>
      <c r="F91" s="63"/>
      <c r="G91" s="64">
        <v>3</v>
      </c>
      <c r="H91" s="61">
        <f t="shared" si="15"/>
        <v>3</v>
      </c>
      <c r="I91" s="62">
        <f t="shared" si="19"/>
        <v>54.666666666666664</v>
      </c>
      <c r="J91" s="60">
        <v>2987</v>
      </c>
      <c r="K91" s="61">
        <v>2126</v>
      </c>
      <c r="L91" s="61">
        <f t="shared" si="16"/>
        <v>5113</v>
      </c>
      <c r="M91" s="62">
        <f t="shared" si="20"/>
        <v>8.1176903476930771E-5</v>
      </c>
      <c r="N91" s="61">
        <v>8133</v>
      </c>
      <c r="O91" s="61">
        <v>3652</v>
      </c>
      <c r="P91" s="61">
        <f t="shared" si="17"/>
        <v>11785</v>
      </c>
      <c r="Q91" s="65">
        <f t="shared" si="21"/>
        <v>-0.56614340263046248</v>
      </c>
    </row>
    <row r="92" spans="1:17" x14ac:dyDescent="0.25">
      <c r="A92" s="59" t="s">
        <v>119</v>
      </c>
      <c r="B92" s="60">
        <v>0</v>
      </c>
      <c r="C92" s="61">
        <v>154</v>
      </c>
      <c r="D92" s="61">
        <f t="shared" si="14"/>
        <v>154</v>
      </c>
      <c r="E92" s="62">
        <f t="shared" si="18"/>
        <v>2.3600299202754309E-5</v>
      </c>
      <c r="F92" s="63"/>
      <c r="G92" s="64">
        <v>0</v>
      </c>
      <c r="H92" s="61">
        <f t="shared" si="15"/>
        <v>0</v>
      </c>
      <c r="I92" s="62" t="str">
        <f t="shared" si="19"/>
        <v/>
      </c>
      <c r="J92" s="60">
        <v>28</v>
      </c>
      <c r="K92" s="61">
        <v>1492</v>
      </c>
      <c r="L92" s="61">
        <f t="shared" si="16"/>
        <v>1520</v>
      </c>
      <c r="M92" s="62">
        <f t="shared" si="20"/>
        <v>2.4132386717178715E-5</v>
      </c>
      <c r="N92" s="61">
        <v>42</v>
      </c>
      <c r="O92" s="61">
        <v>1617</v>
      </c>
      <c r="P92" s="61">
        <f t="shared" si="17"/>
        <v>1659</v>
      </c>
      <c r="Q92" s="65">
        <f t="shared" si="21"/>
        <v>-8.3785412899336942E-2</v>
      </c>
    </row>
    <row r="93" spans="1:17" x14ac:dyDescent="0.25">
      <c r="A93" s="59" t="s">
        <v>179</v>
      </c>
      <c r="B93" s="60">
        <v>0</v>
      </c>
      <c r="C93" s="61">
        <v>134</v>
      </c>
      <c r="D93" s="61">
        <f t="shared" si="14"/>
        <v>134</v>
      </c>
      <c r="E93" s="62">
        <f t="shared" si="18"/>
        <v>2.0535325280318684E-5</v>
      </c>
      <c r="F93" s="63"/>
      <c r="G93" s="64">
        <v>0</v>
      </c>
      <c r="H93" s="61">
        <f t="shared" si="15"/>
        <v>0</v>
      </c>
      <c r="I93" s="62" t="str">
        <f t="shared" si="19"/>
        <v/>
      </c>
      <c r="J93" s="60">
        <v>0</v>
      </c>
      <c r="K93" s="61">
        <v>1240</v>
      </c>
      <c r="L93" s="61">
        <f t="shared" si="16"/>
        <v>1240</v>
      </c>
      <c r="M93" s="62">
        <f t="shared" si="20"/>
        <v>1.9686947058751057E-5</v>
      </c>
      <c r="N93" s="61">
        <v>22</v>
      </c>
      <c r="O93" s="61">
        <v>1595</v>
      </c>
      <c r="P93" s="61">
        <f t="shared" si="17"/>
        <v>1617</v>
      </c>
      <c r="Q93" s="65">
        <f t="shared" si="21"/>
        <v>-0.23314780457637596</v>
      </c>
    </row>
    <row r="94" spans="1:17" x14ac:dyDescent="0.25">
      <c r="A94" s="59" t="s">
        <v>192</v>
      </c>
      <c r="B94" s="60">
        <v>0</v>
      </c>
      <c r="C94" s="61">
        <v>133</v>
      </c>
      <c r="D94" s="61">
        <f t="shared" si="14"/>
        <v>133</v>
      </c>
      <c r="E94" s="62">
        <f t="shared" si="18"/>
        <v>2.0382076584196903E-5</v>
      </c>
      <c r="F94" s="63">
        <v>0</v>
      </c>
      <c r="G94" s="64">
        <v>26</v>
      </c>
      <c r="H94" s="61">
        <f t="shared" si="15"/>
        <v>26</v>
      </c>
      <c r="I94" s="62">
        <f t="shared" si="19"/>
        <v>4.115384615384615</v>
      </c>
      <c r="J94" s="60">
        <v>0</v>
      </c>
      <c r="K94" s="61">
        <v>1373</v>
      </c>
      <c r="L94" s="61">
        <f t="shared" si="16"/>
        <v>1373</v>
      </c>
      <c r="M94" s="62">
        <f t="shared" si="20"/>
        <v>2.1798530896504195E-5</v>
      </c>
      <c r="N94" s="61">
        <v>0</v>
      </c>
      <c r="O94" s="61">
        <v>746</v>
      </c>
      <c r="P94" s="61">
        <f t="shared" si="17"/>
        <v>746</v>
      </c>
      <c r="Q94" s="65">
        <f t="shared" si="21"/>
        <v>0.84048257372654156</v>
      </c>
    </row>
    <row r="95" spans="1:17" x14ac:dyDescent="0.25">
      <c r="A95" s="59" t="s">
        <v>156</v>
      </c>
      <c r="B95" s="60"/>
      <c r="C95" s="61">
        <v>133</v>
      </c>
      <c r="D95" s="61">
        <f t="shared" si="14"/>
        <v>133</v>
      </c>
      <c r="E95" s="62">
        <f t="shared" si="18"/>
        <v>2.0382076584196903E-5</v>
      </c>
      <c r="F95" s="63"/>
      <c r="G95" s="64">
        <v>0</v>
      </c>
      <c r="H95" s="61">
        <f t="shared" si="15"/>
        <v>0</v>
      </c>
      <c r="I95" s="62" t="str">
        <f t="shared" si="19"/>
        <v/>
      </c>
      <c r="J95" s="60"/>
      <c r="K95" s="61">
        <v>1366</v>
      </c>
      <c r="L95" s="61">
        <f t="shared" si="16"/>
        <v>1366</v>
      </c>
      <c r="M95" s="62">
        <f t="shared" si="20"/>
        <v>2.1687394905043505E-5</v>
      </c>
      <c r="N95" s="61"/>
      <c r="O95" s="61">
        <v>1330</v>
      </c>
      <c r="P95" s="61">
        <f t="shared" si="17"/>
        <v>1330</v>
      </c>
      <c r="Q95" s="65">
        <f t="shared" si="21"/>
        <v>2.7067669172932352E-2</v>
      </c>
    </row>
    <row r="96" spans="1:17" x14ac:dyDescent="0.25">
      <c r="A96" s="59" t="s">
        <v>175</v>
      </c>
      <c r="B96" s="60"/>
      <c r="C96" s="61">
        <v>129</v>
      </c>
      <c r="D96" s="61">
        <f t="shared" si="14"/>
        <v>129</v>
      </c>
      <c r="E96" s="62">
        <f t="shared" si="18"/>
        <v>1.9769081799709777E-5</v>
      </c>
      <c r="F96" s="63"/>
      <c r="G96" s="64">
        <v>125</v>
      </c>
      <c r="H96" s="61">
        <f t="shared" si="15"/>
        <v>125</v>
      </c>
      <c r="I96" s="62">
        <f t="shared" si="19"/>
        <v>3.2000000000000028E-2</v>
      </c>
      <c r="J96" s="60"/>
      <c r="K96" s="61">
        <v>976</v>
      </c>
      <c r="L96" s="61">
        <f t="shared" si="16"/>
        <v>976</v>
      </c>
      <c r="M96" s="62">
        <f t="shared" si="20"/>
        <v>1.5495532523662123E-5</v>
      </c>
      <c r="N96" s="61"/>
      <c r="O96" s="61">
        <v>1017</v>
      </c>
      <c r="P96" s="61">
        <f t="shared" si="17"/>
        <v>1017</v>
      </c>
      <c r="Q96" s="65">
        <f t="shared" si="21"/>
        <v>-4.0314650934120011E-2</v>
      </c>
    </row>
    <row r="97" spans="1:17" x14ac:dyDescent="0.25">
      <c r="A97" s="59" t="s">
        <v>147</v>
      </c>
      <c r="B97" s="60"/>
      <c r="C97" s="61">
        <v>128</v>
      </c>
      <c r="D97" s="61">
        <f t="shared" si="14"/>
        <v>128</v>
      </c>
      <c r="E97" s="62">
        <f t="shared" si="18"/>
        <v>1.9615833103587996E-5</v>
      </c>
      <c r="F97" s="63"/>
      <c r="G97" s="64">
        <v>9</v>
      </c>
      <c r="H97" s="61">
        <f t="shared" si="15"/>
        <v>9</v>
      </c>
      <c r="I97" s="62">
        <f t="shared" si="19"/>
        <v>13.222222222222221</v>
      </c>
      <c r="J97" s="60"/>
      <c r="K97" s="61">
        <v>1110</v>
      </c>
      <c r="L97" s="61">
        <f t="shared" si="16"/>
        <v>1110</v>
      </c>
      <c r="M97" s="62">
        <f t="shared" si="20"/>
        <v>1.7622992931623931E-5</v>
      </c>
      <c r="N97" s="61"/>
      <c r="O97" s="61">
        <v>1620</v>
      </c>
      <c r="P97" s="61">
        <f t="shared" si="17"/>
        <v>1620</v>
      </c>
      <c r="Q97" s="65">
        <f t="shared" si="21"/>
        <v>-0.31481481481481477</v>
      </c>
    </row>
    <row r="98" spans="1:17" x14ac:dyDescent="0.25">
      <c r="A98" s="59" t="s">
        <v>300</v>
      </c>
      <c r="B98" s="60"/>
      <c r="C98" s="61">
        <v>128</v>
      </c>
      <c r="D98" s="61">
        <f t="shared" si="14"/>
        <v>128</v>
      </c>
      <c r="E98" s="62">
        <f t="shared" si="18"/>
        <v>1.9615833103587996E-5</v>
      </c>
      <c r="F98" s="63"/>
      <c r="G98" s="64">
        <v>6511</v>
      </c>
      <c r="H98" s="61">
        <f t="shared" si="15"/>
        <v>6511</v>
      </c>
      <c r="I98" s="62">
        <f t="shared" si="19"/>
        <v>-0.98034096144985405</v>
      </c>
      <c r="J98" s="60"/>
      <c r="K98" s="61">
        <v>167</v>
      </c>
      <c r="L98" s="61">
        <f t="shared" si="16"/>
        <v>167</v>
      </c>
      <c r="M98" s="62">
        <f t="shared" si="20"/>
        <v>2.6513872248479248E-6</v>
      </c>
      <c r="N98" s="61"/>
      <c r="O98" s="61">
        <v>111</v>
      </c>
      <c r="P98" s="61">
        <f t="shared" si="17"/>
        <v>111</v>
      </c>
      <c r="Q98" s="65">
        <f t="shared" si="21"/>
        <v>0.50450450450450446</v>
      </c>
    </row>
    <row r="99" spans="1:17" x14ac:dyDescent="0.25">
      <c r="A99" s="59" t="s">
        <v>91</v>
      </c>
      <c r="B99" s="60"/>
      <c r="C99" s="61">
        <v>127</v>
      </c>
      <c r="D99" s="61">
        <f t="shared" si="14"/>
        <v>127</v>
      </c>
      <c r="E99" s="62">
        <f t="shared" si="18"/>
        <v>1.9462584407466214E-5</v>
      </c>
      <c r="F99" s="63">
        <v>744</v>
      </c>
      <c r="G99" s="64">
        <v>136</v>
      </c>
      <c r="H99" s="61">
        <f t="shared" si="15"/>
        <v>880</v>
      </c>
      <c r="I99" s="62">
        <f t="shared" si="19"/>
        <v>-0.85568181818181821</v>
      </c>
      <c r="J99" s="60"/>
      <c r="K99" s="61">
        <v>1177</v>
      </c>
      <c r="L99" s="61">
        <f t="shared" si="16"/>
        <v>1177</v>
      </c>
      <c r="M99" s="62">
        <f t="shared" si="20"/>
        <v>1.8686723135604833E-5</v>
      </c>
      <c r="N99" s="61"/>
      <c r="O99" s="61">
        <v>1134</v>
      </c>
      <c r="P99" s="61">
        <f t="shared" si="17"/>
        <v>1134</v>
      </c>
      <c r="Q99" s="65">
        <f t="shared" si="21"/>
        <v>3.79188712522045E-2</v>
      </c>
    </row>
    <row r="100" spans="1:17" x14ac:dyDescent="0.25">
      <c r="A100" s="59" t="s">
        <v>202</v>
      </c>
      <c r="B100" s="60"/>
      <c r="C100" s="61">
        <v>118</v>
      </c>
      <c r="D100" s="61">
        <f t="shared" si="14"/>
        <v>118</v>
      </c>
      <c r="E100" s="62">
        <f t="shared" si="18"/>
        <v>1.8083346142370185E-5</v>
      </c>
      <c r="F100" s="63">
        <v>210</v>
      </c>
      <c r="G100" s="64">
        <v>3037</v>
      </c>
      <c r="H100" s="61">
        <f t="shared" si="15"/>
        <v>3247</v>
      </c>
      <c r="I100" s="62">
        <f t="shared" si="19"/>
        <v>-0.96365876193409306</v>
      </c>
      <c r="J100" s="60"/>
      <c r="K100" s="61">
        <v>1248</v>
      </c>
      <c r="L100" s="61">
        <f t="shared" si="16"/>
        <v>1248</v>
      </c>
      <c r="M100" s="62">
        <f t="shared" si="20"/>
        <v>1.9813959620420421E-5</v>
      </c>
      <c r="N100" s="61"/>
      <c r="O100" s="61">
        <v>1338</v>
      </c>
      <c r="P100" s="61">
        <f t="shared" si="17"/>
        <v>1338</v>
      </c>
      <c r="Q100" s="65">
        <f t="shared" si="21"/>
        <v>-6.7264573991031362E-2</v>
      </c>
    </row>
    <row r="101" spans="1:17" x14ac:dyDescent="0.25">
      <c r="A101" s="59" t="s">
        <v>174</v>
      </c>
      <c r="B101" s="60"/>
      <c r="C101" s="61">
        <v>117</v>
      </c>
      <c r="D101" s="61">
        <f t="shared" si="14"/>
        <v>117</v>
      </c>
      <c r="E101" s="62">
        <f t="shared" si="18"/>
        <v>1.7930097446248403E-5</v>
      </c>
      <c r="F101" s="63"/>
      <c r="G101" s="64">
        <v>0</v>
      </c>
      <c r="H101" s="61">
        <f t="shared" si="15"/>
        <v>0</v>
      </c>
      <c r="I101" s="62" t="str">
        <f t="shared" si="19"/>
        <v/>
      </c>
      <c r="J101" s="60"/>
      <c r="K101" s="61">
        <v>4106</v>
      </c>
      <c r="L101" s="61">
        <f t="shared" si="16"/>
        <v>4106</v>
      </c>
      <c r="M101" s="62">
        <f t="shared" si="20"/>
        <v>6.5189197276799879E-5</v>
      </c>
      <c r="N101" s="61"/>
      <c r="O101" s="61">
        <v>4537</v>
      </c>
      <c r="P101" s="61">
        <f t="shared" si="17"/>
        <v>4537</v>
      </c>
      <c r="Q101" s="65">
        <f t="shared" si="21"/>
        <v>-9.4996693850562086E-2</v>
      </c>
    </row>
    <row r="102" spans="1:17" x14ac:dyDescent="0.25">
      <c r="A102" s="59" t="s">
        <v>140</v>
      </c>
      <c r="B102" s="60"/>
      <c r="C102" s="61">
        <v>112</v>
      </c>
      <c r="D102" s="61">
        <f t="shared" si="14"/>
        <v>112</v>
      </c>
      <c r="E102" s="62">
        <f t="shared" si="18"/>
        <v>1.7163853965639496E-5</v>
      </c>
      <c r="F102" s="63"/>
      <c r="G102" s="64">
        <v>0</v>
      </c>
      <c r="H102" s="61">
        <f t="shared" si="15"/>
        <v>0</v>
      </c>
      <c r="I102" s="62" t="str">
        <f t="shared" si="19"/>
        <v/>
      </c>
      <c r="J102" s="60"/>
      <c r="K102" s="61">
        <v>574</v>
      </c>
      <c r="L102" s="61">
        <f t="shared" si="16"/>
        <v>574</v>
      </c>
      <c r="M102" s="62">
        <f t="shared" si="20"/>
        <v>9.1131512997766986E-6</v>
      </c>
      <c r="N102" s="61"/>
      <c r="O102" s="61">
        <v>668</v>
      </c>
      <c r="P102" s="61">
        <f t="shared" si="17"/>
        <v>668</v>
      </c>
      <c r="Q102" s="65">
        <f t="shared" si="21"/>
        <v>-0.14071856287425155</v>
      </c>
    </row>
    <row r="103" spans="1:17" x14ac:dyDescent="0.25">
      <c r="A103" s="59" t="s">
        <v>196</v>
      </c>
      <c r="B103" s="60"/>
      <c r="C103" s="61">
        <v>108</v>
      </c>
      <c r="D103" s="61">
        <f t="shared" si="14"/>
        <v>108</v>
      </c>
      <c r="E103" s="62">
        <f t="shared" si="18"/>
        <v>1.655085918115237E-5</v>
      </c>
      <c r="F103" s="63"/>
      <c r="G103" s="64">
        <v>8</v>
      </c>
      <c r="H103" s="61">
        <f t="shared" si="15"/>
        <v>8</v>
      </c>
      <c r="I103" s="62">
        <f t="shared" si="19"/>
        <v>12.5</v>
      </c>
      <c r="J103" s="60"/>
      <c r="K103" s="61">
        <v>1012</v>
      </c>
      <c r="L103" s="61">
        <f t="shared" si="16"/>
        <v>1012</v>
      </c>
      <c r="M103" s="62">
        <f t="shared" si="20"/>
        <v>1.6067089051174252E-5</v>
      </c>
      <c r="N103" s="61"/>
      <c r="O103" s="61">
        <v>1044</v>
      </c>
      <c r="P103" s="61">
        <f t="shared" si="17"/>
        <v>1044</v>
      </c>
      <c r="Q103" s="65">
        <f t="shared" si="21"/>
        <v>-3.0651340996168619E-2</v>
      </c>
    </row>
    <row r="104" spans="1:17" x14ac:dyDescent="0.25">
      <c r="A104" s="59" t="s">
        <v>204</v>
      </c>
      <c r="B104" s="60"/>
      <c r="C104" s="61">
        <v>102</v>
      </c>
      <c r="D104" s="61">
        <f t="shared" ref="D104:D167" si="22">C104+B104</f>
        <v>102</v>
      </c>
      <c r="E104" s="62">
        <f t="shared" si="18"/>
        <v>1.5631367004421685E-5</v>
      </c>
      <c r="F104" s="63">
        <v>0</v>
      </c>
      <c r="G104" s="64">
        <v>76</v>
      </c>
      <c r="H104" s="61">
        <f t="shared" ref="H104:H167" si="23">G104+F104</f>
        <v>76</v>
      </c>
      <c r="I104" s="62">
        <f t="shared" si="19"/>
        <v>0.34210526315789469</v>
      </c>
      <c r="J104" s="60"/>
      <c r="K104" s="61">
        <v>1453</v>
      </c>
      <c r="L104" s="61">
        <f t="shared" ref="L104:L167" si="24">K104+J104</f>
        <v>1453</v>
      </c>
      <c r="M104" s="62">
        <f t="shared" si="20"/>
        <v>2.3068656513197813E-5</v>
      </c>
      <c r="N104" s="61"/>
      <c r="O104" s="61">
        <v>1201</v>
      </c>
      <c r="P104" s="61">
        <f t="shared" ref="P104:P167" si="25">O104+N104</f>
        <v>1201</v>
      </c>
      <c r="Q104" s="65">
        <f t="shared" si="21"/>
        <v>0.20982514571190669</v>
      </c>
    </row>
    <row r="105" spans="1:17" x14ac:dyDescent="0.25">
      <c r="A105" s="59" t="s">
        <v>219</v>
      </c>
      <c r="B105" s="60"/>
      <c r="C105" s="61">
        <v>93</v>
      </c>
      <c r="D105" s="61">
        <f t="shared" si="22"/>
        <v>93</v>
      </c>
      <c r="E105" s="62">
        <f t="shared" si="18"/>
        <v>1.4252128739325654E-5</v>
      </c>
      <c r="F105" s="63"/>
      <c r="G105" s="64">
        <v>2</v>
      </c>
      <c r="H105" s="61">
        <f t="shared" si="23"/>
        <v>2</v>
      </c>
      <c r="I105" s="62">
        <f t="shared" si="19"/>
        <v>45.5</v>
      </c>
      <c r="J105" s="60"/>
      <c r="K105" s="61">
        <v>1099</v>
      </c>
      <c r="L105" s="61">
        <f t="shared" si="24"/>
        <v>1099</v>
      </c>
      <c r="M105" s="62">
        <f t="shared" si="20"/>
        <v>1.7448350659328559E-5</v>
      </c>
      <c r="N105" s="61"/>
      <c r="O105" s="61">
        <v>703</v>
      </c>
      <c r="P105" s="61">
        <f t="shared" si="25"/>
        <v>703</v>
      </c>
      <c r="Q105" s="65">
        <f t="shared" si="21"/>
        <v>0.56330014224751057</v>
      </c>
    </row>
    <row r="106" spans="1:17" x14ac:dyDescent="0.25">
      <c r="A106" s="59" t="s">
        <v>138</v>
      </c>
      <c r="B106" s="60">
        <v>0</v>
      </c>
      <c r="C106" s="61">
        <v>82</v>
      </c>
      <c r="D106" s="61">
        <f t="shared" si="22"/>
        <v>82</v>
      </c>
      <c r="E106" s="62">
        <f t="shared" si="18"/>
        <v>1.256639308198606E-5</v>
      </c>
      <c r="F106" s="63"/>
      <c r="G106" s="64">
        <v>3</v>
      </c>
      <c r="H106" s="61">
        <f t="shared" si="23"/>
        <v>3</v>
      </c>
      <c r="I106" s="62">
        <f t="shared" si="19"/>
        <v>26.333333333333332</v>
      </c>
      <c r="J106" s="60">
        <v>17</v>
      </c>
      <c r="K106" s="61">
        <v>1603</v>
      </c>
      <c r="L106" s="61">
        <f t="shared" si="24"/>
        <v>1620</v>
      </c>
      <c r="M106" s="62">
        <f t="shared" si="20"/>
        <v>2.5720043738045735E-5</v>
      </c>
      <c r="N106" s="61">
        <v>16</v>
      </c>
      <c r="O106" s="61">
        <v>1393</v>
      </c>
      <c r="P106" s="61">
        <f t="shared" si="25"/>
        <v>1409</v>
      </c>
      <c r="Q106" s="65">
        <f t="shared" si="21"/>
        <v>0.14975159687721784</v>
      </c>
    </row>
    <row r="107" spans="1:17" x14ac:dyDescent="0.25">
      <c r="A107" s="59" t="s">
        <v>127</v>
      </c>
      <c r="B107" s="60">
        <v>6</v>
      </c>
      <c r="C107" s="61">
        <v>75</v>
      </c>
      <c r="D107" s="61">
        <f t="shared" si="22"/>
        <v>81</v>
      </c>
      <c r="E107" s="62">
        <f t="shared" si="18"/>
        <v>1.2413144385864279E-5</v>
      </c>
      <c r="F107" s="63"/>
      <c r="G107" s="64">
        <v>0</v>
      </c>
      <c r="H107" s="61">
        <f t="shared" si="23"/>
        <v>0</v>
      </c>
      <c r="I107" s="62" t="str">
        <f t="shared" si="19"/>
        <v/>
      </c>
      <c r="J107" s="60">
        <v>18</v>
      </c>
      <c r="K107" s="61">
        <v>700</v>
      </c>
      <c r="L107" s="61">
        <f t="shared" si="24"/>
        <v>718</v>
      </c>
      <c r="M107" s="62">
        <f t="shared" si="20"/>
        <v>1.1399377409825209E-5</v>
      </c>
      <c r="N107" s="61">
        <v>50</v>
      </c>
      <c r="O107" s="61">
        <v>532</v>
      </c>
      <c r="P107" s="61">
        <f t="shared" si="25"/>
        <v>582</v>
      </c>
      <c r="Q107" s="65">
        <f t="shared" si="21"/>
        <v>0.23367697594501724</v>
      </c>
    </row>
    <row r="108" spans="1:17" x14ac:dyDescent="0.25">
      <c r="A108" s="59" t="s">
        <v>210</v>
      </c>
      <c r="B108" s="60"/>
      <c r="C108" s="61">
        <v>79</v>
      </c>
      <c r="D108" s="61">
        <f t="shared" si="22"/>
        <v>79</v>
      </c>
      <c r="E108" s="62">
        <f t="shared" si="18"/>
        <v>1.2106646993620716E-5</v>
      </c>
      <c r="F108" s="63"/>
      <c r="G108" s="64">
        <v>0</v>
      </c>
      <c r="H108" s="61">
        <f t="shared" si="23"/>
        <v>0</v>
      </c>
      <c r="I108" s="62" t="str">
        <f t="shared" si="19"/>
        <v/>
      </c>
      <c r="J108" s="60"/>
      <c r="K108" s="61">
        <v>784</v>
      </c>
      <c r="L108" s="61">
        <f t="shared" si="24"/>
        <v>784</v>
      </c>
      <c r="M108" s="62">
        <f t="shared" si="20"/>
        <v>1.2447231043597443E-5</v>
      </c>
      <c r="N108" s="61"/>
      <c r="O108" s="61">
        <v>1063</v>
      </c>
      <c r="P108" s="61">
        <f t="shared" si="25"/>
        <v>1063</v>
      </c>
      <c r="Q108" s="65">
        <f t="shared" si="21"/>
        <v>-0.26246472248353714</v>
      </c>
    </row>
    <row r="109" spans="1:17" x14ac:dyDescent="0.25">
      <c r="A109" s="59" t="s">
        <v>227</v>
      </c>
      <c r="B109" s="60"/>
      <c r="C109" s="61">
        <v>78</v>
      </c>
      <c r="D109" s="61">
        <f t="shared" si="22"/>
        <v>78</v>
      </c>
      <c r="E109" s="62">
        <f t="shared" si="18"/>
        <v>1.1953398297498936E-5</v>
      </c>
      <c r="F109" s="63"/>
      <c r="G109" s="64">
        <v>0</v>
      </c>
      <c r="H109" s="61">
        <f t="shared" si="23"/>
        <v>0</v>
      </c>
      <c r="I109" s="62" t="str">
        <f t="shared" si="19"/>
        <v/>
      </c>
      <c r="J109" s="60"/>
      <c r="K109" s="61">
        <v>929</v>
      </c>
      <c r="L109" s="61">
        <f t="shared" si="24"/>
        <v>929</v>
      </c>
      <c r="M109" s="62">
        <f t="shared" si="20"/>
        <v>1.4749333723854622E-5</v>
      </c>
      <c r="N109" s="61"/>
      <c r="O109" s="61">
        <v>734</v>
      </c>
      <c r="P109" s="61">
        <f t="shared" si="25"/>
        <v>734</v>
      </c>
      <c r="Q109" s="65">
        <f t="shared" si="21"/>
        <v>0.2656675749318802</v>
      </c>
    </row>
    <row r="110" spans="1:17" x14ac:dyDescent="0.25">
      <c r="A110" s="59" t="s">
        <v>230</v>
      </c>
      <c r="B110" s="60"/>
      <c r="C110" s="61">
        <v>71</v>
      </c>
      <c r="D110" s="61">
        <f t="shared" si="22"/>
        <v>71</v>
      </c>
      <c r="E110" s="62">
        <f t="shared" si="18"/>
        <v>1.0880657424646466E-5</v>
      </c>
      <c r="F110" s="63"/>
      <c r="G110" s="64">
        <v>0</v>
      </c>
      <c r="H110" s="61">
        <f t="shared" si="23"/>
        <v>0</v>
      </c>
      <c r="I110" s="62" t="str">
        <f t="shared" si="19"/>
        <v/>
      </c>
      <c r="J110" s="60"/>
      <c r="K110" s="61">
        <v>284</v>
      </c>
      <c r="L110" s="61">
        <f t="shared" si="24"/>
        <v>284</v>
      </c>
      <c r="M110" s="62">
        <f t="shared" si="20"/>
        <v>4.5089459392623388E-6</v>
      </c>
      <c r="N110" s="61"/>
      <c r="O110" s="61">
        <v>288</v>
      </c>
      <c r="P110" s="61">
        <f t="shared" si="25"/>
        <v>288</v>
      </c>
      <c r="Q110" s="65">
        <f t="shared" si="21"/>
        <v>-1.388888888888884E-2</v>
      </c>
    </row>
    <row r="111" spans="1:17" x14ac:dyDescent="0.25">
      <c r="A111" s="59" t="s">
        <v>155</v>
      </c>
      <c r="B111" s="60">
        <v>0</v>
      </c>
      <c r="C111" s="61">
        <v>64</v>
      </c>
      <c r="D111" s="61">
        <f t="shared" si="22"/>
        <v>64</v>
      </c>
      <c r="E111" s="62">
        <f t="shared" si="18"/>
        <v>9.8079165517939978E-6</v>
      </c>
      <c r="F111" s="63"/>
      <c r="G111" s="64">
        <v>0</v>
      </c>
      <c r="H111" s="61">
        <f t="shared" si="23"/>
        <v>0</v>
      </c>
      <c r="I111" s="62" t="str">
        <f t="shared" si="19"/>
        <v/>
      </c>
      <c r="J111" s="60">
        <v>74</v>
      </c>
      <c r="K111" s="61">
        <v>604</v>
      </c>
      <c r="L111" s="61">
        <f t="shared" si="24"/>
        <v>678</v>
      </c>
      <c r="M111" s="62">
        <f t="shared" si="20"/>
        <v>1.07643146014784E-5</v>
      </c>
      <c r="N111" s="61">
        <v>370</v>
      </c>
      <c r="O111" s="61">
        <v>534</v>
      </c>
      <c r="P111" s="61">
        <f t="shared" si="25"/>
        <v>904</v>
      </c>
      <c r="Q111" s="65">
        <f t="shared" si="21"/>
        <v>-0.25</v>
      </c>
    </row>
    <row r="112" spans="1:17" x14ac:dyDescent="0.25">
      <c r="A112" s="59" t="s">
        <v>218</v>
      </c>
      <c r="B112" s="60">
        <v>0</v>
      </c>
      <c r="C112" s="61">
        <v>64</v>
      </c>
      <c r="D112" s="61">
        <f t="shared" si="22"/>
        <v>64</v>
      </c>
      <c r="E112" s="62">
        <f t="shared" si="18"/>
        <v>9.8079165517939978E-6</v>
      </c>
      <c r="F112" s="63"/>
      <c r="G112" s="64">
        <v>0</v>
      </c>
      <c r="H112" s="61">
        <f t="shared" si="23"/>
        <v>0</v>
      </c>
      <c r="I112" s="62" t="str">
        <f t="shared" si="19"/>
        <v/>
      </c>
      <c r="J112" s="60">
        <v>0</v>
      </c>
      <c r="K112" s="61">
        <v>1242</v>
      </c>
      <c r="L112" s="61">
        <f t="shared" si="24"/>
        <v>1242</v>
      </c>
      <c r="M112" s="62">
        <f t="shared" si="20"/>
        <v>1.9718700199168398E-5</v>
      </c>
      <c r="N112" s="61">
        <v>0</v>
      </c>
      <c r="O112" s="61">
        <v>589</v>
      </c>
      <c r="P112" s="61">
        <f t="shared" si="25"/>
        <v>589</v>
      </c>
      <c r="Q112" s="65">
        <f t="shared" si="21"/>
        <v>1.1086587436332769</v>
      </c>
    </row>
    <row r="113" spans="1:17" x14ac:dyDescent="0.25">
      <c r="A113" s="59" t="s">
        <v>129</v>
      </c>
      <c r="B113" s="60"/>
      <c r="C113" s="61">
        <v>62</v>
      </c>
      <c r="D113" s="61">
        <f t="shared" si="22"/>
        <v>62</v>
      </c>
      <c r="E113" s="62">
        <f t="shared" si="18"/>
        <v>9.501419159550435E-6</v>
      </c>
      <c r="F113" s="63"/>
      <c r="G113" s="64">
        <v>9</v>
      </c>
      <c r="H113" s="61">
        <f t="shared" si="23"/>
        <v>9</v>
      </c>
      <c r="I113" s="62">
        <f t="shared" si="19"/>
        <v>5.8888888888888893</v>
      </c>
      <c r="J113" s="60"/>
      <c r="K113" s="61">
        <v>593</v>
      </c>
      <c r="L113" s="61">
        <f t="shared" si="24"/>
        <v>593</v>
      </c>
      <c r="M113" s="62">
        <f t="shared" si="20"/>
        <v>9.4148061337414335E-6</v>
      </c>
      <c r="N113" s="61"/>
      <c r="O113" s="61">
        <v>855</v>
      </c>
      <c r="P113" s="61">
        <f t="shared" si="25"/>
        <v>855</v>
      </c>
      <c r="Q113" s="65">
        <f t="shared" si="21"/>
        <v>-0.30643274853801172</v>
      </c>
    </row>
    <row r="114" spans="1:17" x14ac:dyDescent="0.25">
      <c r="A114" s="59" t="s">
        <v>178</v>
      </c>
      <c r="B114" s="60"/>
      <c r="C114" s="61">
        <v>61</v>
      </c>
      <c r="D114" s="61">
        <f t="shared" si="22"/>
        <v>61</v>
      </c>
      <c r="E114" s="62">
        <f t="shared" si="18"/>
        <v>9.3481704634286552E-6</v>
      </c>
      <c r="F114" s="63"/>
      <c r="G114" s="64">
        <v>60</v>
      </c>
      <c r="H114" s="61">
        <f t="shared" si="23"/>
        <v>60</v>
      </c>
      <c r="I114" s="62">
        <f t="shared" si="19"/>
        <v>1.6666666666666607E-2</v>
      </c>
      <c r="J114" s="60"/>
      <c r="K114" s="61">
        <v>683</v>
      </c>
      <c r="L114" s="61">
        <f t="shared" si="24"/>
        <v>683</v>
      </c>
      <c r="M114" s="62">
        <f t="shared" si="20"/>
        <v>1.0843697452521753E-5</v>
      </c>
      <c r="N114" s="61"/>
      <c r="O114" s="61">
        <v>837</v>
      </c>
      <c r="P114" s="61">
        <f t="shared" si="25"/>
        <v>837</v>
      </c>
      <c r="Q114" s="65">
        <f t="shared" si="21"/>
        <v>-0.18399044205495818</v>
      </c>
    </row>
    <row r="115" spans="1:17" x14ac:dyDescent="0.25">
      <c r="A115" s="59" t="s">
        <v>121</v>
      </c>
      <c r="B115" s="60"/>
      <c r="C115" s="61">
        <v>56</v>
      </c>
      <c r="D115" s="61">
        <f t="shared" si="22"/>
        <v>56</v>
      </c>
      <c r="E115" s="62">
        <f t="shared" si="18"/>
        <v>8.5819269828197481E-6</v>
      </c>
      <c r="F115" s="63"/>
      <c r="G115" s="64">
        <v>324</v>
      </c>
      <c r="H115" s="61">
        <f t="shared" si="23"/>
        <v>324</v>
      </c>
      <c r="I115" s="62">
        <f t="shared" si="19"/>
        <v>-0.8271604938271605</v>
      </c>
      <c r="J115" s="60"/>
      <c r="K115" s="61">
        <v>697</v>
      </c>
      <c r="L115" s="61">
        <f t="shared" si="24"/>
        <v>697</v>
      </c>
      <c r="M115" s="62">
        <f t="shared" si="20"/>
        <v>1.1065969435443135E-5</v>
      </c>
      <c r="N115" s="61"/>
      <c r="O115" s="61">
        <v>668</v>
      </c>
      <c r="P115" s="61">
        <f t="shared" si="25"/>
        <v>668</v>
      </c>
      <c r="Q115" s="65">
        <f t="shared" si="21"/>
        <v>4.3413173652694592E-2</v>
      </c>
    </row>
    <row r="116" spans="1:17" x14ac:dyDescent="0.25">
      <c r="A116" s="59" t="s">
        <v>172</v>
      </c>
      <c r="B116" s="60"/>
      <c r="C116" s="61">
        <v>48</v>
      </c>
      <c r="D116" s="61">
        <f t="shared" si="22"/>
        <v>48</v>
      </c>
      <c r="E116" s="62">
        <f t="shared" si="18"/>
        <v>7.3559374138454984E-6</v>
      </c>
      <c r="F116" s="63"/>
      <c r="G116" s="64">
        <v>0</v>
      </c>
      <c r="H116" s="61">
        <f t="shared" si="23"/>
        <v>0</v>
      </c>
      <c r="I116" s="62" t="str">
        <f t="shared" si="19"/>
        <v/>
      </c>
      <c r="J116" s="60"/>
      <c r="K116" s="61">
        <v>367</v>
      </c>
      <c r="L116" s="61">
        <f t="shared" si="24"/>
        <v>367</v>
      </c>
      <c r="M116" s="62">
        <f t="shared" si="20"/>
        <v>5.8267012665819665E-6</v>
      </c>
      <c r="N116" s="61"/>
      <c r="O116" s="61">
        <v>174</v>
      </c>
      <c r="P116" s="61">
        <f t="shared" si="25"/>
        <v>174</v>
      </c>
      <c r="Q116" s="65">
        <f t="shared" si="21"/>
        <v>1.1091954022988504</v>
      </c>
    </row>
    <row r="117" spans="1:17" x14ac:dyDescent="0.25">
      <c r="A117" s="59" t="s">
        <v>185</v>
      </c>
      <c r="B117" s="60"/>
      <c r="C117" s="61">
        <v>46</v>
      </c>
      <c r="D117" s="61">
        <f t="shared" si="22"/>
        <v>46</v>
      </c>
      <c r="E117" s="62">
        <f t="shared" si="18"/>
        <v>7.0494400216019364E-6</v>
      </c>
      <c r="F117" s="63"/>
      <c r="G117" s="64">
        <v>5</v>
      </c>
      <c r="H117" s="61">
        <f t="shared" si="23"/>
        <v>5</v>
      </c>
      <c r="I117" s="62">
        <f t="shared" si="19"/>
        <v>8.1999999999999993</v>
      </c>
      <c r="J117" s="60"/>
      <c r="K117" s="61">
        <v>298</v>
      </c>
      <c r="L117" s="61">
        <f t="shared" si="24"/>
        <v>298</v>
      </c>
      <c r="M117" s="62">
        <f t="shared" si="20"/>
        <v>4.7312179221837216E-6</v>
      </c>
      <c r="N117" s="61"/>
      <c r="O117" s="61">
        <v>275</v>
      </c>
      <c r="P117" s="61">
        <f t="shared" si="25"/>
        <v>275</v>
      </c>
      <c r="Q117" s="65">
        <f t="shared" si="21"/>
        <v>8.3636363636363731E-2</v>
      </c>
    </row>
    <row r="118" spans="1:17" x14ac:dyDescent="0.25">
      <c r="A118" s="59" t="s">
        <v>207</v>
      </c>
      <c r="B118" s="60"/>
      <c r="C118" s="61">
        <v>45</v>
      </c>
      <c r="D118" s="61">
        <f t="shared" si="22"/>
        <v>45</v>
      </c>
      <c r="E118" s="62">
        <f t="shared" si="18"/>
        <v>6.8961913254801549E-6</v>
      </c>
      <c r="F118" s="63"/>
      <c r="G118" s="64">
        <v>12</v>
      </c>
      <c r="H118" s="61">
        <f t="shared" si="23"/>
        <v>12</v>
      </c>
      <c r="I118" s="62">
        <f t="shared" si="19"/>
        <v>2.75</v>
      </c>
      <c r="J118" s="60"/>
      <c r="K118" s="61">
        <v>428</v>
      </c>
      <c r="L118" s="61">
        <f t="shared" si="24"/>
        <v>428</v>
      </c>
      <c r="M118" s="62">
        <f t="shared" si="20"/>
        <v>6.7951720493108487E-6</v>
      </c>
      <c r="N118" s="61"/>
      <c r="O118" s="61">
        <v>400</v>
      </c>
      <c r="P118" s="61">
        <f t="shared" si="25"/>
        <v>400</v>
      </c>
      <c r="Q118" s="65">
        <f t="shared" si="21"/>
        <v>7.0000000000000062E-2</v>
      </c>
    </row>
    <row r="119" spans="1:17" x14ac:dyDescent="0.25">
      <c r="A119" s="59" t="s">
        <v>157</v>
      </c>
      <c r="B119" s="60"/>
      <c r="C119" s="61">
        <v>45</v>
      </c>
      <c r="D119" s="61">
        <f t="shared" si="22"/>
        <v>45</v>
      </c>
      <c r="E119" s="62">
        <f t="shared" si="18"/>
        <v>6.8961913254801549E-6</v>
      </c>
      <c r="F119" s="63"/>
      <c r="G119" s="64">
        <v>0</v>
      </c>
      <c r="H119" s="61">
        <f t="shared" si="23"/>
        <v>0</v>
      </c>
      <c r="I119" s="62" t="str">
        <f t="shared" si="19"/>
        <v/>
      </c>
      <c r="J119" s="60"/>
      <c r="K119" s="61">
        <v>684</v>
      </c>
      <c r="L119" s="61">
        <f t="shared" si="24"/>
        <v>684</v>
      </c>
      <c r="M119" s="62">
        <f t="shared" si="20"/>
        <v>1.0859574022730421E-5</v>
      </c>
      <c r="N119" s="61"/>
      <c r="O119" s="61">
        <v>732</v>
      </c>
      <c r="P119" s="61">
        <f t="shared" si="25"/>
        <v>732</v>
      </c>
      <c r="Q119" s="65">
        <f t="shared" si="21"/>
        <v>-6.557377049180324E-2</v>
      </c>
    </row>
    <row r="120" spans="1:17" x14ac:dyDescent="0.25">
      <c r="A120" s="59" t="s">
        <v>193</v>
      </c>
      <c r="B120" s="60"/>
      <c r="C120" s="61">
        <v>45</v>
      </c>
      <c r="D120" s="61">
        <f t="shared" si="22"/>
        <v>45</v>
      </c>
      <c r="E120" s="62">
        <f t="shared" si="18"/>
        <v>6.8961913254801549E-6</v>
      </c>
      <c r="F120" s="63"/>
      <c r="G120" s="64">
        <v>0</v>
      </c>
      <c r="H120" s="61">
        <f t="shared" si="23"/>
        <v>0</v>
      </c>
      <c r="I120" s="62" t="str">
        <f t="shared" si="19"/>
        <v/>
      </c>
      <c r="J120" s="60"/>
      <c r="K120" s="61">
        <v>411</v>
      </c>
      <c r="L120" s="61">
        <f t="shared" si="24"/>
        <v>411</v>
      </c>
      <c r="M120" s="62">
        <f t="shared" si="20"/>
        <v>6.5252703557634555E-6</v>
      </c>
      <c r="N120" s="61"/>
      <c r="O120" s="61">
        <v>470</v>
      </c>
      <c r="P120" s="61">
        <f t="shared" si="25"/>
        <v>470</v>
      </c>
      <c r="Q120" s="65">
        <f t="shared" si="21"/>
        <v>-0.12553191489361704</v>
      </c>
    </row>
    <row r="121" spans="1:17" x14ac:dyDescent="0.25">
      <c r="A121" s="59" t="s">
        <v>188</v>
      </c>
      <c r="B121" s="60"/>
      <c r="C121" s="61">
        <v>44</v>
      </c>
      <c r="D121" s="61">
        <f t="shared" si="22"/>
        <v>44</v>
      </c>
      <c r="E121" s="62">
        <f t="shared" si="18"/>
        <v>6.7429426293583735E-6</v>
      </c>
      <c r="F121" s="63"/>
      <c r="G121" s="64">
        <v>0</v>
      </c>
      <c r="H121" s="61">
        <f t="shared" si="23"/>
        <v>0</v>
      </c>
      <c r="I121" s="62" t="str">
        <f t="shared" si="19"/>
        <v/>
      </c>
      <c r="J121" s="60"/>
      <c r="K121" s="61">
        <v>521</v>
      </c>
      <c r="L121" s="61">
        <f t="shared" si="24"/>
        <v>521</v>
      </c>
      <c r="M121" s="62">
        <f t="shared" si="20"/>
        <v>8.271693078717179E-6</v>
      </c>
      <c r="N121" s="61"/>
      <c r="O121" s="61">
        <v>341</v>
      </c>
      <c r="P121" s="61">
        <f t="shared" si="25"/>
        <v>341</v>
      </c>
      <c r="Q121" s="65">
        <f t="shared" si="21"/>
        <v>0.52785923753665687</v>
      </c>
    </row>
    <row r="122" spans="1:17" x14ac:dyDescent="0.25">
      <c r="A122" s="59" t="s">
        <v>162</v>
      </c>
      <c r="B122" s="60"/>
      <c r="C122" s="61">
        <v>42</v>
      </c>
      <c r="D122" s="61">
        <f t="shared" si="22"/>
        <v>42</v>
      </c>
      <c r="E122" s="62">
        <f t="shared" si="18"/>
        <v>6.4364452371148115E-6</v>
      </c>
      <c r="F122" s="63"/>
      <c r="G122" s="64">
        <v>0</v>
      </c>
      <c r="H122" s="61">
        <f t="shared" si="23"/>
        <v>0</v>
      </c>
      <c r="I122" s="62" t="str">
        <f t="shared" si="19"/>
        <v/>
      </c>
      <c r="J122" s="60"/>
      <c r="K122" s="61">
        <v>505</v>
      </c>
      <c r="L122" s="61">
        <f t="shared" si="24"/>
        <v>505</v>
      </c>
      <c r="M122" s="62">
        <f t="shared" si="20"/>
        <v>8.0176679553784554E-6</v>
      </c>
      <c r="N122" s="61"/>
      <c r="O122" s="61">
        <v>527</v>
      </c>
      <c r="P122" s="61">
        <f t="shared" si="25"/>
        <v>527</v>
      </c>
      <c r="Q122" s="65">
        <f t="shared" si="21"/>
        <v>-4.1745730550284632E-2</v>
      </c>
    </row>
    <row r="123" spans="1:17" x14ac:dyDescent="0.25">
      <c r="A123" s="59" t="s">
        <v>201</v>
      </c>
      <c r="B123" s="60"/>
      <c r="C123" s="61">
        <v>40</v>
      </c>
      <c r="D123" s="61">
        <f t="shared" si="22"/>
        <v>40</v>
      </c>
      <c r="E123" s="62">
        <f t="shared" si="18"/>
        <v>6.1299478448712486E-6</v>
      </c>
      <c r="F123" s="63"/>
      <c r="G123" s="64">
        <v>0</v>
      </c>
      <c r="H123" s="61">
        <f t="shared" si="23"/>
        <v>0</v>
      </c>
      <c r="I123" s="62" t="str">
        <f t="shared" si="19"/>
        <v/>
      </c>
      <c r="J123" s="60"/>
      <c r="K123" s="61">
        <v>341</v>
      </c>
      <c r="L123" s="61">
        <f t="shared" si="24"/>
        <v>341</v>
      </c>
      <c r="M123" s="62">
        <f t="shared" si="20"/>
        <v>5.413910441156541E-6</v>
      </c>
      <c r="N123" s="61"/>
      <c r="O123" s="61">
        <v>205</v>
      </c>
      <c r="P123" s="61">
        <f t="shared" si="25"/>
        <v>205</v>
      </c>
      <c r="Q123" s="65">
        <f t="shared" si="21"/>
        <v>0.66341463414634139</v>
      </c>
    </row>
    <row r="124" spans="1:17" x14ac:dyDescent="0.25">
      <c r="A124" s="59" t="s">
        <v>168</v>
      </c>
      <c r="B124" s="60"/>
      <c r="C124" s="61">
        <v>38</v>
      </c>
      <c r="D124" s="61">
        <f t="shared" si="22"/>
        <v>38</v>
      </c>
      <c r="E124" s="62">
        <f t="shared" si="18"/>
        <v>5.8234504526276866E-6</v>
      </c>
      <c r="F124" s="63">
        <v>770</v>
      </c>
      <c r="G124" s="64">
        <v>107</v>
      </c>
      <c r="H124" s="61">
        <f t="shared" si="23"/>
        <v>877</v>
      </c>
      <c r="I124" s="62">
        <f t="shared" si="19"/>
        <v>-0.95667046750285067</v>
      </c>
      <c r="J124" s="60"/>
      <c r="K124" s="61">
        <v>531</v>
      </c>
      <c r="L124" s="61">
        <f t="shared" si="24"/>
        <v>531</v>
      </c>
      <c r="M124" s="62">
        <f t="shared" si="20"/>
        <v>8.43045878080388E-6</v>
      </c>
      <c r="N124" s="61"/>
      <c r="O124" s="61">
        <v>276</v>
      </c>
      <c r="P124" s="61">
        <f t="shared" si="25"/>
        <v>276</v>
      </c>
      <c r="Q124" s="65">
        <f t="shared" si="21"/>
        <v>0.92391304347826098</v>
      </c>
    </row>
    <row r="125" spans="1:17" x14ac:dyDescent="0.25">
      <c r="A125" s="59" t="s">
        <v>189</v>
      </c>
      <c r="B125" s="60"/>
      <c r="C125" s="61">
        <v>38</v>
      </c>
      <c r="D125" s="61">
        <f t="shared" si="22"/>
        <v>38</v>
      </c>
      <c r="E125" s="62">
        <f t="shared" si="18"/>
        <v>5.8234504526276866E-6</v>
      </c>
      <c r="F125" s="63"/>
      <c r="G125" s="64">
        <v>0</v>
      </c>
      <c r="H125" s="61">
        <f t="shared" si="23"/>
        <v>0</v>
      </c>
      <c r="I125" s="62" t="str">
        <f t="shared" si="19"/>
        <v/>
      </c>
      <c r="J125" s="60"/>
      <c r="K125" s="61">
        <v>156</v>
      </c>
      <c r="L125" s="61">
        <f t="shared" si="24"/>
        <v>156</v>
      </c>
      <c r="M125" s="62">
        <f t="shared" si="20"/>
        <v>2.4767449525525526E-6</v>
      </c>
      <c r="N125" s="61"/>
      <c r="O125" s="61">
        <v>17</v>
      </c>
      <c r="P125" s="61">
        <f t="shared" si="25"/>
        <v>17</v>
      </c>
      <c r="Q125" s="65">
        <f t="shared" si="21"/>
        <v>8.1764705882352935</v>
      </c>
    </row>
    <row r="126" spans="1:17" x14ac:dyDescent="0.25">
      <c r="A126" s="59" t="s">
        <v>89</v>
      </c>
      <c r="B126" s="60"/>
      <c r="C126" s="61">
        <v>36</v>
      </c>
      <c r="D126" s="61">
        <f t="shared" si="22"/>
        <v>36</v>
      </c>
      <c r="E126" s="62">
        <f t="shared" si="18"/>
        <v>5.5169530603841238E-6</v>
      </c>
      <c r="F126" s="63"/>
      <c r="G126" s="64">
        <v>480</v>
      </c>
      <c r="H126" s="61">
        <f t="shared" si="23"/>
        <v>480</v>
      </c>
      <c r="I126" s="62">
        <f t="shared" si="19"/>
        <v>-0.92500000000000004</v>
      </c>
      <c r="J126" s="60"/>
      <c r="K126" s="61">
        <v>3161</v>
      </c>
      <c r="L126" s="61">
        <f t="shared" si="24"/>
        <v>3161</v>
      </c>
      <c r="M126" s="62">
        <f t="shared" si="20"/>
        <v>5.0185838429606526E-5</v>
      </c>
      <c r="N126" s="61"/>
      <c r="O126" s="61">
        <v>1049</v>
      </c>
      <c r="P126" s="61">
        <f t="shared" si="25"/>
        <v>1049</v>
      </c>
      <c r="Q126" s="65">
        <f t="shared" si="21"/>
        <v>2.0133460438512869</v>
      </c>
    </row>
    <row r="127" spans="1:17" x14ac:dyDescent="0.25">
      <c r="A127" s="59" t="s">
        <v>164</v>
      </c>
      <c r="B127" s="60"/>
      <c r="C127" s="61">
        <v>35</v>
      </c>
      <c r="D127" s="61">
        <f t="shared" si="22"/>
        <v>35</v>
      </c>
      <c r="E127" s="62">
        <f t="shared" si="18"/>
        <v>5.3637043642623424E-6</v>
      </c>
      <c r="F127" s="63"/>
      <c r="G127" s="64">
        <v>130</v>
      </c>
      <c r="H127" s="61">
        <f t="shared" si="23"/>
        <v>130</v>
      </c>
      <c r="I127" s="62">
        <f t="shared" si="19"/>
        <v>-0.73076923076923084</v>
      </c>
      <c r="J127" s="60"/>
      <c r="K127" s="61">
        <v>177</v>
      </c>
      <c r="L127" s="61">
        <f t="shared" si="24"/>
        <v>177</v>
      </c>
      <c r="M127" s="62">
        <f t="shared" si="20"/>
        <v>2.8101529269346267E-6</v>
      </c>
      <c r="N127" s="61"/>
      <c r="O127" s="61">
        <v>95</v>
      </c>
      <c r="P127" s="61">
        <f t="shared" si="25"/>
        <v>95</v>
      </c>
      <c r="Q127" s="65">
        <f t="shared" si="21"/>
        <v>0.86315789473684212</v>
      </c>
    </row>
    <row r="128" spans="1:17" x14ac:dyDescent="0.25">
      <c r="A128" s="59" t="s">
        <v>209</v>
      </c>
      <c r="B128" s="60"/>
      <c r="C128" s="61">
        <v>33</v>
      </c>
      <c r="D128" s="61">
        <f t="shared" si="22"/>
        <v>33</v>
      </c>
      <c r="E128" s="62">
        <f t="shared" si="18"/>
        <v>5.0572069720187803E-6</v>
      </c>
      <c r="F128" s="63"/>
      <c r="G128" s="64">
        <v>8</v>
      </c>
      <c r="H128" s="61">
        <f t="shared" si="23"/>
        <v>8</v>
      </c>
      <c r="I128" s="62">
        <f t="shared" si="19"/>
        <v>3.125</v>
      </c>
      <c r="J128" s="60"/>
      <c r="K128" s="61">
        <v>407</v>
      </c>
      <c r="L128" s="61">
        <f t="shared" si="24"/>
        <v>407</v>
      </c>
      <c r="M128" s="62">
        <f t="shared" si="20"/>
        <v>6.4617640749287746E-6</v>
      </c>
      <c r="N128" s="61"/>
      <c r="O128" s="61">
        <v>480</v>
      </c>
      <c r="P128" s="61">
        <f t="shared" si="25"/>
        <v>480</v>
      </c>
      <c r="Q128" s="65">
        <f t="shared" si="21"/>
        <v>-0.15208333333333335</v>
      </c>
    </row>
    <row r="129" spans="1:17" x14ac:dyDescent="0.25">
      <c r="A129" s="59" t="s">
        <v>237</v>
      </c>
      <c r="B129" s="60"/>
      <c r="C129" s="61">
        <v>31</v>
      </c>
      <c r="D129" s="61">
        <f t="shared" si="22"/>
        <v>31</v>
      </c>
      <c r="E129" s="62">
        <f t="shared" si="18"/>
        <v>4.7507095797752175E-6</v>
      </c>
      <c r="F129" s="63"/>
      <c r="G129" s="64">
        <v>0</v>
      </c>
      <c r="H129" s="61">
        <f t="shared" si="23"/>
        <v>0</v>
      </c>
      <c r="I129" s="62" t="str">
        <f t="shared" si="19"/>
        <v/>
      </c>
      <c r="J129" s="60"/>
      <c r="K129" s="61">
        <v>52</v>
      </c>
      <c r="L129" s="61">
        <f t="shared" si="24"/>
        <v>52</v>
      </c>
      <c r="M129" s="62">
        <f t="shared" si="20"/>
        <v>8.2558165085085075E-7</v>
      </c>
      <c r="N129" s="61"/>
      <c r="O129" s="61">
        <v>127</v>
      </c>
      <c r="P129" s="61">
        <f t="shared" si="25"/>
        <v>127</v>
      </c>
      <c r="Q129" s="65">
        <f t="shared" si="21"/>
        <v>-0.59055118110236227</v>
      </c>
    </row>
    <row r="130" spans="1:17" x14ac:dyDescent="0.25">
      <c r="A130" s="59" t="s">
        <v>199</v>
      </c>
      <c r="B130" s="60"/>
      <c r="C130" s="61">
        <v>30</v>
      </c>
      <c r="D130" s="61">
        <f t="shared" si="22"/>
        <v>30</v>
      </c>
      <c r="E130" s="62">
        <f t="shared" si="18"/>
        <v>4.5974608836534369E-6</v>
      </c>
      <c r="F130" s="63"/>
      <c r="G130" s="64">
        <v>4</v>
      </c>
      <c r="H130" s="61">
        <f t="shared" si="23"/>
        <v>4</v>
      </c>
      <c r="I130" s="62">
        <f t="shared" si="19"/>
        <v>6.5</v>
      </c>
      <c r="J130" s="60"/>
      <c r="K130" s="61">
        <v>549</v>
      </c>
      <c r="L130" s="61">
        <f t="shared" si="24"/>
        <v>549</v>
      </c>
      <c r="M130" s="62">
        <f t="shared" si="20"/>
        <v>8.7162370445599445E-6</v>
      </c>
      <c r="N130" s="61"/>
      <c r="O130" s="61">
        <v>285</v>
      </c>
      <c r="P130" s="61">
        <f t="shared" si="25"/>
        <v>285</v>
      </c>
      <c r="Q130" s="65">
        <f t="shared" si="21"/>
        <v>0.9263157894736842</v>
      </c>
    </row>
    <row r="131" spans="1:17" x14ac:dyDescent="0.25">
      <c r="A131" s="59" t="s">
        <v>211</v>
      </c>
      <c r="B131" s="60"/>
      <c r="C131" s="61">
        <v>29</v>
      </c>
      <c r="D131" s="61">
        <f t="shared" si="22"/>
        <v>29</v>
      </c>
      <c r="E131" s="62">
        <f t="shared" si="18"/>
        <v>4.4442121875316555E-6</v>
      </c>
      <c r="F131" s="63"/>
      <c r="G131" s="64">
        <v>0</v>
      </c>
      <c r="H131" s="61">
        <f t="shared" si="23"/>
        <v>0</v>
      </c>
      <c r="I131" s="62" t="str">
        <f t="shared" si="19"/>
        <v/>
      </c>
      <c r="J131" s="60"/>
      <c r="K131" s="61">
        <v>411</v>
      </c>
      <c r="L131" s="61">
        <f t="shared" si="24"/>
        <v>411</v>
      </c>
      <c r="M131" s="62">
        <f t="shared" si="20"/>
        <v>6.5252703557634555E-6</v>
      </c>
      <c r="N131" s="61"/>
      <c r="O131" s="61">
        <v>139</v>
      </c>
      <c r="P131" s="61">
        <f t="shared" si="25"/>
        <v>139</v>
      </c>
      <c r="Q131" s="65">
        <f t="shared" si="21"/>
        <v>1.9568345323741005</v>
      </c>
    </row>
    <row r="132" spans="1:17" x14ac:dyDescent="0.25">
      <c r="A132" s="59" t="s">
        <v>160</v>
      </c>
      <c r="B132" s="60"/>
      <c r="C132" s="61">
        <v>29</v>
      </c>
      <c r="D132" s="61">
        <f t="shared" si="22"/>
        <v>29</v>
      </c>
      <c r="E132" s="62">
        <f t="shared" si="18"/>
        <v>4.4442121875316555E-6</v>
      </c>
      <c r="F132" s="63"/>
      <c r="G132" s="64">
        <v>0</v>
      </c>
      <c r="H132" s="61">
        <f t="shared" si="23"/>
        <v>0</v>
      </c>
      <c r="I132" s="62" t="str">
        <f t="shared" si="19"/>
        <v/>
      </c>
      <c r="J132" s="60"/>
      <c r="K132" s="61">
        <v>87</v>
      </c>
      <c r="L132" s="61">
        <f t="shared" si="24"/>
        <v>87</v>
      </c>
      <c r="M132" s="62">
        <f t="shared" si="20"/>
        <v>1.3812616081543081E-6</v>
      </c>
      <c r="N132" s="61"/>
      <c r="O132" s="61">
        <v>138</v>
      </c>
      <c r="P132" s="61">
        <f t="shared" si="25"/>
        <v>138</v>
      </c>
      <c r="Q132" s="65">
        <f t="shared" si="21"/>
        <v>-0.36956521739130432</v>
      </c>
    </row>
    <row r="133" spans="1:17" x14ac:dyDescent="0.25">
      <c r="A133" s="59" t="s">
        <v>212</v>
      </c>
      <c r="B133" s="60"/>
      <c r="C133" s="61">
        <v>27</v>
      </c>
      <c r="D133" s="61">
        <f t="shared" si="22"/>
        <v>27</v>
      </c>
      <c r="E133" s="62">
        <f t="shared" si="18"/>
        <v>4.1377147952880926E-6</v>
      </c>
      <c r="F133" s="63"/>
      <c r="G133" s="64">
        <v>0</v>
      </c>
      <c r="H133" s="61">
        <f t="shared" si="23"/>
        <v>0</v>
      </c>
      <c r="I133" s="62" t="str">
        <f t="shared" si="19"/>
        <v/>
      </c>
      <c r="J133" s="60"/>
      <c r="K133" s="61">
        <v>127</v>
      </c>
      <c r="L133" s="61">
        <f t="shared" si="24"/>
        <v>127</v>
      </c>
      <c r="M133" s="62">
        <f t="shared" si="20"/>
        <v>2.0163244165011163E-6</v>
      </c>
      <c r="N133" s="61"/>
      <c r="O133" s="61">
        <v>172</v>
      </c>
      <c r="P133" s="61">
        <f t="shared" si="25"/>
        <v>172</v>
      </c>
      <c r="Q133" s="65">
        <f t="shared" si="21"/>
        <v>-0.26162790697674421</v>
      </c>
    </row>
    <row r="134" spans="1:17" x14ac:dyDescent="0.25">
      <c r="A134" s="59" t="s">
        <v>171</v>
      </c>
      <c r="B134" s="60">
        <v>0</v>
      </c>
      <c r="C134" s="61">
        <v>25</v>
      </c>
      <c r="D134" s="61">
        <f t="shared" si="22"/>
        <v>25</v>
      </c>
      <c r="E134" s="62">
        <f t="shared" si="18"/>
        <v>3.8312174030445306E-6</v>
      </c>
      <c r="F134" s="63"/>
      <c r="G134" s="64">
        <v>5</v>
      </c>
      <c r="H134" s="61">
        <f t="shared" si="23"/>
        <v>5</v>
      </c>
      <c r="I134" s="62">
        <f t="shared" si="19"/>
        <v>4</v>
      </c>
      <c r="J134" s="60">
        <v>0</v>
      </c>
      <c r="K134" s="61">
        <v>77</v>
      </c>
      <c r="L134" s="61">
        <f t="shared" si="24"/>
        <v>77</v>
      </c>
      <c r="M134" s="62">
        <f t="shared" si="20"/>
        <v>1.2224959060676061E-6</v>
      </c>
      <c r="N134" s="61">
        <v>0</v>
      </c>
      <c r="O134" s="61">
        <v>223</v>
      </c>
      <c r="P134" s="61">
        <f t="shared" si="25"/>
        <v>223</v>
      </c>
      <c r="Q134" s="65">
        <f t="shared" si="21"/>
        <v>-0.6547085201793722</v>
      </c>
    </row>
    <row r="135" spans="1:17" x14ac:dyDescent="0.25">
      <c r="A135" s="59" t="s">
        <v>198</v>
      </c>
      <c r="B135" s="60"/>
      <c r="C135" s="61">
        <v>25</v>
      </c>
      <c r="D135" s="61">
        <f t="shared" si="22"/>
        <v>25</v>
      </c>
      <c r="E135" s="62">
        <f t="shared" si="18"/>
        <v>3.8312174030445306E-6</v>
      </c>
      <c r="F135" s="63"/>
      <c r="G135" s="64">
        <v>0</v>
      </c>
      <c r="H135" s="61">
        <f t="shared" si="23"/>
        <v>0</v>
      </c>
      <c r="I135" s="62" t="str">
        <f t="shared" si="19"/>
        <v/>
      </c>
      <c r="J135" s="60"/>
      <c r="K135" s="61">
        <v>232</v>
      </c>
      <c r="L135" s="61">
        <f t="shared" si="24"/>
        <v>232</v>
      </c>
      <c r="M135" s="62">
        <f t="shared" si="20"/>
        <v>3.683364288411488E-6</v>
      </c>
      <c r="N135" s="61"/>
      <c r="O135" s="61">
        <v>96</v>
      </c>
      <c r="P135" s="61">
        <f t="shared" si="25"/>
        <v>96</v>
      </c>
      <c r="Q135" s="65">
        <f t="shared" si="21"/>
        <v>1.4166666666666665</v>
      </c>
    </row>
    <row r="136" spans="1:17" x14ac:dyDescent="0.25">
      <c r="A136" s="59" t="s">
        <v>216</v>
      </c>
      <c r="B136" s="60"/>
      <c r="C136" s="61">
        <v>22</v>
      </c>
      <c r="D136" s="61">
        <f t="shared" si="22"/>
        <v>22</v>
      </c>
      <c r="E136" s="62">
        <f t="shared" si="18"/>
        <v>3.3714713146791868E-6</v>
      </c>
      <c r="F136" s="63"/>
      <c r="G136" s="64">
        <v>0</v>
      </c>
      <c r="H136" s="61">
        <f t="shared" si="23"/>
        <v>0</v>
      </c>
      <c r="I136" s="62" t="str">
        <f t="shared" si="19"/>
        <v/>
      </c>
      <c r="J136" s="60"/>
      <c r="K136" s="61">
        <v>37</v>
      </c>
      <c r="L136" s="61">
        <f t="shared" si="24"/>
        <v>37</v>
      </c>
      <c r="M136" s="62">
        <f t="shared" si="20"/>
        <v>5.8743309772079769E-7</v>
      </c>
      <c r="N136" s="61"/>
      <c r="O136" s="61">
        <v>20</v>
      </c>
      <c r="P136" s="61">
        <f t="shared" si="25"/>
        <v>20</v>
      </c>
      <c r="Q136" s="65">
        <f t="shared" si="21"/>
        <v>0.85000000000000009</v>
      </c>
    </row>
    <row r="137" spans="1:17" x14ac:dyDescent="0.25">
      <c r="A137" s="59" t="s">
        <v>281</v>
      </c>
      <c r="B137" s="60"/>
      <c r="C137" s="61">
        <v>22</v>
      </c>
      <c r="D137" s="61">
        <f t="shared" si="22"/>
        <v>22</v>
      </c>
      <c r="E137" s="62">
        <f t="shared" ref="E137:E200" si="26">IFERROR(D137/$D$7,"")</f>
        <v>3.3714713146791868E-6</v>
      </c>
      <c r="F137" s="63"/>
      <c r="G137" s="64">
        <v>0</v>
      </c>
      <c r="H137" s="61">
        <f t="shared" si="23"/>
        <v>0</v>
      </c>
      <c r="I137" s="62" t="str">
        <f t="shared" ref="I137:I200" si="27">IFERROR(D137/H137-1,"")</f>
        <v/>
      </c>
      <c r="J137" s="60"/>
      <c r="K137" s="61">
        <v>42</v>
      </c>
      <c r="L137" s="61">
        <f t="shared" si="24"/>
        <v>42</v>
      </c>
      <c r="M137" s="62">
        <f t="shared" ref="M137:M200" si="28">IFERROR(L137/$L$7,"")</f>
        <v>6.6681594876414871E-7</v>
      </c>
      <c r="N137" s="61"/>
      <c r="O137" s="61">
        <v>84</v>
      </c>
      <c r="P137" s="61">
        <f t="shared" si="25"/>
        <v>84</v>
      </c>
      <c r="Q137" s="65">
        <f t="shared" ref="Q137:Q200" si="29">IFERROR(L137/P137-1,"")</f>
        <v>-0.5</v>
      </c>
    </row>
    <row r="138" spans="1:17" x14ac:dyDescent="0.25">
      <c r="A138" s="59" t="s">
        <v>197</v>
      </c>
      <c r="B138" s="60"/>
      <c r="C138" s="61">
        <v>20</v>
      </c>
      <c r="D138" s="61">
        <f t="shared" si="22"/>
        <v>20</v>
      </c>
      <c r="E138" s="62">
        <f t="shared" si="26"/>
        <v>3.0649739224356243E-6</v>
      </c>
      <c r="F138" s="63"/>
      <c r="G138" s="64">
        <v>0</v>
      </c>
      <c r="H138" s="61">
        <f t="shared" si="23"/>
        <v>0</v>
      </c>
      <c r="I138" s="62" t="str">
        <f t="shared" si="27"/>
        <v/>
      </c>
      <c r="J138" s="60"/>
      <c r="K138" s="61">
        <v>196</v>
      </c>
      <c r="L138" s="61">
        <f t="shared" si="24"/>
        <v>196</v>
      </c>
      <c r="M138" s="62">
        <f t="shared" si="28"/>
        <v>3.1118077608993607E-6</v>
      </c>
      <c r="N138" s="61"/>
      <c r="O138" s="61">
        <v>300</v>
      </c>
      <c r="P138" s="61">
        <f t="shared" si="25"/>
        <v>300</v>
      </c>
      <c r="Q138" s="65">
        <f t="shared" si="29"/>
        <v>-0.34666666666666668</v>
      </c>
    </row>
    <row r="139" spans="1:17" x14ac:dyDescent="0.25">
      <c r="A139" s="59" t="s">
        <v>222</v>
      </c>
      <c r="B139" s="60"/>
      <c r="C139" s="61">
        <v>20</v>
      </c>
      <c r="D139" s="61">
        <f t="shared" si="22"/>
        <v>20</v>
      </c>
      <c r="E139" s="62">
        <f t="shared" si="26"/>
        <v>3.0649739224356243E-6</v>
      </c>
      <c r="F139" s="63"/>
      <c r="G139" s="64">
        <v>0</v>
      </c>
      <c r="H139" s="61">
        <f t="shared" si="23"/>
        <v>0</v>
      </c>
      <c r="I139" s="62" t="str">
        <f t="shared" si="27"/>
        <v/>
      </c>
      <c r="J139" s="60"/>
      <c r="K139" s="61">
        <v>79</v>
      </c>
      <c r="L139" s="61">
        <f t="shared" si="24"/>
        <v>79</v>
      </c>
      <c r="M139" s="62">
        <f t="shared" si="28"/>
        <v>1.2542490464849465E-6</v>
      </c>
      <c r="N139" s="61"/>
      <c r="O139" s="61">
        <v>31</v>
      </c>
      <c r="P139" s="61">
        <f t="shared" si="25"/>
        <v>31</v>
      </c>
      <c r="Q139" s="65">
        <f t="shared" si="29"/>
        <v>1.5483870967741935</v>
      </c>
    </row>
    <row r="140" spans="1:17" x14ac:dyDescent="0.25">
      <c r="A140" s="59" t="s">
        <v>176</v>
      </c>
      <c r="B140" s="60"/>
      <c r="C140" s="61">
        <v>19</v>
      </c>
      <c r="D140" s="61">
        <f t="shared" si="22"/>
        <v>19</v>
      </c>
      <c r="E140" s="62">
        <f t="shared" si="26"/>
        <v>2.9117252263138433E-6</v>
      </c>
      <c r="F140" s="63"/>
      <c r="G140" s="64">
        <v>120</v>
      </c>
      <c r="H140" s="61">
        <f t="shared" si="23"/>
        <v>120</v>
      </c>
      <c r="I140" s="62">
        <f t="shared" si="27"/>
        <v>-0.84166666666666667</v>
      </c>
      <c r="J140" s="60"/>
      <c r="K140" s="61">
        <v>76</v>
      </c>
      <c r="L140" s="61">
        <f t="shared" si="24"/>
        <v>76</v>
      </c>
      <c r="M140" s="62">
        <f t="shared" si="28"/>
        <v>1.2066193358589358E-6</v>
      </c>
      <c r="N140" s="61"/>
      <c r="O140" s="61">
        <v>30</v>
      </c>
      <c r="P140" s="61">
        <f t="shared" si="25"/>
        <v>30</v>
      </c>
      <c r="Q140" s="65">
        <f t="shared" si="29"/>
        <v>1.5333333333333332</v>
      </c>
    </row>
    <row r="141" spans="1:17" x14ac:dyDescent="0.25">
      <c r="A141" s="59" t="s">
        <v>191</v>
      </c>
      <c r="B141" s="60"/>
      <c r="C141" s="61">
        <v>19</v>
      </c>
      <c r="D141" s="61">
        <f t="shared" si="22"/>
        <v>19</v>
      </c>
      <c r="E141" s="62">
        <f t="shared" si="26"/>
        <v>2.9117252263138433E-6</v>
      </c>
      <c r="F141" s="63"/>
      <c r="G141" s="64">
        <v>0</v>
      </c>
      <c r="H141" s="61">
        <f t="shared" si="23"/>
        <v>0</v>
      </c>
      <c r="I141" s="62" t="str">
        <f t="shared" si="27"/>
        <v/>
      </c>
      <c r="J141" s="60"/>
      <c r="K141" s="61">
        <v>97</v>
      </c>
      <c r="L141" s="61">
        <f t="shared" si="24"/>
        <v>97</v>
      </c>
      <c r="M141" s="62">
        <f t="shared" si="28"/>
        <v>1.5400273102410101E-6</v>
      </c>
      <c r="N141" s="61"/>
      <c r="O141" s="61">
        <v>42</v>
      </c>
      <c r="P141" s="61">
        <f t="shared" si="25"/>
        <v>42</v>
      </c>
      <c r="Q141" s="65">
        <f t="shared" si="29"/>
        <v>1.3095238095238093</v>
      </c>
    </row>
    <row r="142" spans="1:17" x14ac:dyDescent="0.25">
      <c r="A142" s="59" t="s">
        <v>195</v>
      </c>
      <c r="B142" s="60"/>
      <c r="C142" s="61">
        <v>19</v>
      </c>
      <c r="D142" s="61">
        <f t="shared" si="22"/>
        <v>19</v>
      </c>
      <c r="E142" s="62">
        <f t="shared" si="26"/>
        <v>2.9117252263138433E-6</v>
      </c>
      <c r="F142" s="63"/>
      <c r="G142" s="64">
        <v>0</v>
      </c>
      <c r="H142" s="61">
        <f t="shared" si="23"/>
        <v>0</v>
      </c>
      <c r="I142" s="62" t="str">
        <f t="shared" si="27"/>
        <v/>
      </c>
      <c r="J142" s="60"/>
      <c r="K142" s="61">
        <v>461</v>
      </c>
      <c r="L142" s="61">
        <f t="shared" si="24"/>
        <v>461</v>
      </c>
      <c r="M142" s="62">
        <f t="shared" si="28"/>
        <v>7.3190988661969655E-6</v>
      </c>
      <c r="N142" s="61"/>
      <c r="O142" s="61">
        <v>338</v>
      </c>
      <c r="P142" s="61">
        <f t="shared" si="25"/>
        <v>338</v>
      </c>
      <c r="Q142" s="65">
        <f t="shared" si="29"/>
        <v>0.36390532544378695</v>
      </c>
    </row>
    <row r="143" spans="1:17" x14ac:dyDescent="0.25">
      <c r="A143" s="59" t="s">
        <v>184</v>
      </c>
      <c r="B143" s="60"/>
      <c r="C143" s="61">
        <v>18</v>
      </c>
      <c r="D143" s="61">
        <f t="shared" si="22"/>
        <v>18</v>
      </c>
      <c r="E143" s="62">
        <f t="shared" si="26"/>
        <v>2.7584765301920619E-6</v>
      </c>
      <c r="F143" s="63"/>
      <c r="G143" s="64">
        <v>0</v>
      </c>
      <c r="H143" s="61">
        <f t="shared" si="23"/>
        <v>0</v>
      </c>
      <c r="I143" s="62" t="str">
        <f t="shared" si="27"/>
        <v/>
      </c>
      <c r="J143" s="60"/>
      <c r="K143" s="61">
        <v>60</v>
      </c>
      <c r="L143" s="61">
        <f t="shared" si="24"/>
        <v>60</v>
      </c>
      <c r="M143" s="62">
        <f t="shared" si="28"/>
        <v>9.5259421252021245E-7</v>
      </c>
      <c r="N143" s="61"/>
      <c r="O143" s="61">
        <v>51</v>
      </c>
      <c r="P143" s="61">
        <f t="shared" si="25"/>
        <v>51</v>
      </c>
      <c r="Q143" s="65">
        <f t="shared" si="29"/>
        <v>0.17647058823529416</v>
      </c>
    </row>
    <row r="144" spans="1:17" x14ac:dyDescent="0.25">
      <c r="A144" s="59" t="s">
        <v>186</v>
      </c>
      <c r="B144" s="60"/>
      <c r="C144" s="61">
        <v>18</v>
      </c>
      <c r="D144" s="61">
        <f t="shared" si="22"/>
        <v>18</v>
      </c>
      <c r="E144" s="62">
        <f t="shared" si="26"/>
        <v>2.7584765301920619E-6</v>
      </c>
      <c r="F144" s="63"/>
      <c r="G144" s="64">
        <v>0</v>
      </c>
      <c r="H144" s="61">
        <f t="shared" si="23"/>
        <v>0</v>
      </c>
      <c r="I144" s="62" t="str">
        <f t="shared" si="27"/>
        <v/>
      </c>
      <c r="J144" s="60"/>
      <c r="K144" s="61">
        <v>210</v>
      </c>
      <c r="L144" s="61">
        <f t="shared" si="24"/>
        <v>210</v>
      </c>
      <c r="M144" s="62">
        <f t="shared" si="28"/>
        <v>3.3340797438207435E-6</v>
      </c>
      <c r="N144" s="61"/>
      <c r="O144" s="61">
        <v>99</v>
      </c>
      <c r="P144" s="61">
        <f t="shared" si="25"/>
        <v>99</v>
      </c>
      <c r="Q144" s="65">
        <f t="shared" si="29"/>
        <v>1.1212121212121211</v>
      </c>
    </row>
    <row r="145" spans="1:17" x14ac:dyDescent="0.25">
      <c r="A145" s="59" t="s">
        <v>238</v>
      </c>
      <c r="B145" s="60">
        <v>0</v>
      </c>
      <c r="C145" s="61">
        <v>18</v>
      </c>
      <c r="D145" s="61">
        <f t="shared" si="22"/>
        <v>18</v>
      </c>
      <c r="E145" s="62">
        <f t="shared" si="26"/>
        <v>2.7584765301920619E-6</v>
      </c>
      <c r="F145" s="63"/>
      <c r="G145" s="64">
        <v>0</v>
      </c>
      <c r="H145" s="61">
        <f t="shared" si="23"/>
        <v>0</v>
      </c>
      <c r="I145" s="62" t="str">
        <f t="shared" si="27"/>
        <v/>
      </c>
      <c r="J145" s="60">
        <v>0</v>
      </c>
      <c r="K145" s="61">
        <v>70</v>
      </c>
      <c r="L145" s="61">
        <f t="shared" si="24"/>
        <v>70</v>
      </c>
      <c r="M145" s="62">
        <f t="shared" si="28"/>
        <v>1.1113599146069145E-6</v>
      </c>
      <c r="N145" s="61">
        <v>125</v>
      </c>
      <c r="O145" s="61">
        <v>134</v>
      </c>
      <c r="P145" s="61">
        <f t="shared" si="25"/>
        <v>259</v>
      </c>
      <c r="Q145" s="65">
        <f t="shared" si="29"/>
        <v>-0.72972972972972971</v>
      </c>
    </row>
    <row r="146" spans="1:17" x14ac:dyDescent="0.25">
      <c r="A146" s="59" t="s">
        <v>350</v>
      </c>
      <c r="B146" s="60"/>
      <c r="C146" s="61">
        <v>18</v>
      </c>
      <c r="D146" s="61">
        <f t="shared" si="22"/>
        <v>18</v>
      </c>
      <c r="E146" s="62">
        <f t="shared" si="26"/>
        <v>2.7584765301920619E-6</v>
      </c>
      <c r="F146" s="63"/>
      <c r="G146" s="64">
        <v>116</v>
      </c>
      <c r="H146" s="61">
        <f t="shared" si="23"/>
        <v>116</v>
      </c>
      <c r="I146" s="62">
        <f t="shared" si="27"/>
        <v>-0.84482758620689657</v>
      </c>
      <c r="J146" s="60"/>
      <c r="K146" s="61">
        <v>33</v>
      </c>
      <c r="L146" s="61">
        <f t="shared" si="24"/>
        <v>33</v>
      </c>
      <c r="M146" s="62">
        <f t="shared" si="28"/>
        <v>5.239268168861169E-7</v>
      </c>
      <c r="N146" s="61"/>
      <c r="O146" s="61">
        <v>4</v>
      </c>
      <c r="P146" s="61">
        <f t="shared" si="25"/>
        <v>4</v>
      </c>
      <c r="Q146" s="65">
        <f t="shared" si="29"/>
        <v>7.25</v>
      </c>
    </row>
    <row r="147" spans="1:17" x14ac:dyDescent="0.25">
      <c r="A147" s="59" t="s">
        <v>206</v>
      </c>
      <c r="B147" s="60">
        <v>0</v>
      </c>
      <c r="C147" s="61">
        <v>18</v>
      </c>
      <c r="D147" s="61">
        <f t="shared" si="22"/>
        <v>18</v>
      </c>
      <c r="E147" s="62">
        <f t="shared" si="26"/>
        <v>2.7584765301920619E-6</v>
      </c>
      <c r="F147" s="63"/>
      <c r="G147" s="64">
        <v>0</v>
      </c>
      <c r="H147" s="61">
        <f t="shared" si="23"/>
        <v>0</v>
      </c>
      <c r="I147" s="62" t="str">
        <f t="shared" si="27"/>
        <v/>
      </c>
      <c r="J147" s="60">
        <v>2699</v>
      </c>
      <c r="K147" s="61">
        <v>1107</v>
      </c>
      <c r="L147" s="61">
        <f t="shared" si="24"/>
        <v>3806</v>
      </c>
      <c r="M147" s="62">
        <f t="shared" si="28"/>
        <v>6.0426226214198808E-5</v>
      </c>
      <c r="N147" s="61">
        <v>7405</v>
      </c>
      <c r="O147" s="61">
        <v>874</v>
      </c>
      <c r="P147" s="61">
        <f t="shared" si="25"/>
        <v>8279</v>
      </c>
      <c r="Q147" s="65">
        <f t="shared" si="29"/>
        <v>-0.54028264283125982</v>
      </c>
    </row>
    <row r="148" spans="1:17" x14ac:dyDescent="0.25">
      <c r="A148" s="59" t="s">
        <v>154</v>
      </c>
      <c r="B148" s="60"/>
      <c r="C148" s="61">
        <v>17</v>
      </c>
      <c r="D148" s="61">
        <f t="shared" si="22"/>
        <v>17</v>
      </c>
      <c r="E148" s="62">
        <f t="shared" si="26"/>
        <v>2.6052278340702809E-6</v>
      </c>
      <c r="F148" s="63"/>
      <c r="G148" s="64">
        <v>0</v>
      </c>
      <c r="H148" s="61">
        <f t="shared" si="23"/>
        <v>0</v>
      </c>
      <c r="I148" s="62" t="str">
        <f t="shared" si="27"/>
        <v/>
      </c>
      <c r="J148" s="60"/>
      <c r="K148" s="61">
        <v>175</v>
      </c>
      <c r="L148" s="61">
        <f t="shared" si="24"/>
        <v>175</v>
      </c>
      <c r="M148" s="62">
        <f t="shared" si="28"/>
        <v>2.7783997865172862E-6</v>
      </c>
      <c r="N148" s="61"/>
      <c r="O148" s="61">
        <v>419</v>
      </c>
      <c r="P148" s="61">
        <f t="shared" si="25"/>
        <v>419</v>
      </c>
      <c r="Q148" s="65">
        <f t="shared" si="29"/>
        <v>-0.58233890214797135</v>
      </c>
    </row>
    <row r="149" spans="1:17" x14ac:dyDescent="0.25">
      <c r="A149" s="59" t="s">
        <v>290</v>
      </c>
      <c r="B149" s="60"/>
      <c r="C149" s="61">
        <v>17</v>
      </c>
      <c r="D149" s="61">
        <f t="shared" si="22"/>
        <v>17</v>
      </c>
      <c r="E149" s="62">
        <f t="shared" si="26"/>
        <v>2.6052278340702809E-6</v>
      </c>
      <c r="F149" s="63"/>
      <c r="G149" s="64">
        <v>0</v>
      </c>
      <c r="H149" s="61">
        <f t="shared" si="23"/>
        <v>0</v>
      </c>
      <c r="I149" s="62" t="str">
        <f t="shared" si="27"/>
        <v/>
      </c>
      <c r="J149" s="60"/>
      <c r="K149" s="61">
        <v>57</v>
      </c>
      <c r="L149" s="61">
        <f t="shared" si="24"/>
        <v>57</v>
      </c>
      <c r="M149" s="62">
        <f t="shared" si="28"/>
        <v>9.0496450189420188E-7</v>
      </c>
      <c r="N149" s="61"/>
      <c r="O149" s="61">
        <v>93</v>
      </c>
      <c r="P149" s="61">
        <f t="shared" si="25"/>
        <v>93</v>
      </c>
      <c r="Q149" s="65">
        <f t="shared" si="29"/>
        <v>-0.38709677419354838</v>
      </c>
    </row>
    <row r="150" spans="1:17" x14ac:dyDescent="0.25">
      <c r="A150" s="59" t="s">
        <v>126</v>
      </c>
      <c r="B150" s="60">
        <v>0</v>
      </c>
      <c r="C150" s="61">
        <v>16</v>
      </c>
      <c r="D150" s="61">
        <f t="shared" si="22"/>
        <v>16</v>
      </c>
      <c r="E150" s="62">
        <f t="shared" si="26"/>
        <v>2.4519791379484995E-6</v>
      </c>
      <c r="F150" s="63"/>
      <c r="G150" s="64">
        <v>0</v>
      </c>
      <c r="H150" s="61">
        <f t="shared" si="23"/>
        <v>0</v>
      </c>
      <c r="I150" s="62" t="str">
        <f t="shared" si="27"/>
        <v/>
      </c>
      <c r="J150" s="60">
        <v>85</v>
      </c>
      <c r="K150" s="61">
        <v>237</v>
      </c>
      <c r="L150" s="61">
        <f t="shared" si="24"/>
        <v>322</v>
      </c>
      <c r="M150" s="62">
        <f t="shared" si="28"/>
        <v>5.112255607191807E-6</v>
      </c>
      <c r="N150" s="61">
        <v>187</v>
      </c>
      <c r="O150" s="61">
        <v>240</v>
      </c>
      <c r="P150" s="61">
        <f t="shared" si="25"/>
        <v>427</v>
      </c>
      <c r="Q150" s="65">
        <f t="shared" si="29"/>
        <v>-0.24590163934426235</v>
      </c>
    </row>
    <row r="151" spans="1:17" x14ac:dyDescent="0.25">
      <c r="A151" s="59" t="s">
        <v>161</v>
      </c>
      <c r="B151" s="60"/>
      <c r="C151" s="61">
        <v>16</v>
      </c>
      <c r="D151" s="61">
        <f t="shared" si="22"/>
        <v>16</v>
      </c>
      <c r="E151" s="62">
        <f t="shared" si="26"/>
        <v>2.4519791379484995E-6</v>
      </c>
      <c r="F151" s="63"/>
      <c r="G151" s="64">
        <v>0</v>
      </c>
      <c r="H151" s="61">
        <f t="shared" si="23"/>
        <v>0</v>
      </c>
      <c r="I151" s="62" t="str">
        <f t="shared" si="27"/>
        <v/>
      </c>
      <c r="J151" s="60"/>
      <c r="K151" s="61">
        <v>58</v>
      </c>
      <c r="L151" s="61">
        <f t="shared" si="24"/>
        <v>58</v>
      </c>
      <c r="M151" s="62">
        <f t="shared" si="28"/>
        <v>9.20841072102872E-7</v>
      </c>
      <c r="N151" s="61"/>
      <c r="O151" s="61">
        <v>46</v>
      </c>
      <c r="P151" s="61">
        <f t="shared" si="25"/>
        <v>46</v>
      </c>
      <c r="Q151" s="65">
        <f t="shared" si="29"/>
        <v>0.26086956521739135</v>
      </c>
    </row>
    <row r="152" spans="1:17" x14ac:dyDescent="0.25">
      <c r="A152" s="59" t="s">
        <v>187</v>
      </c>
      <c r="B152" s="60"/>
      <c r="C152" s="61">
        <v>15</v>
      </c>
      <c r="D152" s="61">
        <f t="shared" si="22"/>
        <v>15</v>
      </c>
      <c r="E152" s="62">
        <f t="shared" si="26"/>
        <v>2.2987304418267185E-6</v>
      </c>
      <c r="F152" s="63"/>
      <c r="G152" s="64">
        <v>30</v>
      </c>
      <c r="H152" s="61">
        <f t="shared" si="23"/>
        <v>30</v>
      </c>
      <c r="I152" s="62">
        <f t="shared" si="27"/>
        <v>-0.5</v>
      </c>
      <c r="J152" s="60"/>
      <c r="K152" s="61">
        <v>68</v>
      </c>
      <c r="L152" s="61">
        <f t="shared" si="24"/>
        <v>68</v>
      </c>
      <c r="M152" s="62">
        <f t="shared" si="28"/>
        <v>1.079606774189574E-6</v>
      </c>
      <c r="N152" s="61"/>
      <c r="O152" s="61">
        <v>48</v>
      </c>
      <c r="P152" s="61">
        <f t="shared" si="25"/>
        <v>48</v>
      </c>
      <c r="Q152" s="65">
        <f t="shared" si="29"/>
        <v>0.41666666666666674</v>
      </c>
    </row>
    <row r="153" spans="1:17" x14ac:dyDescent="0.25">
      <c r="A153" s="59" t="s">
        <v>120</v>
      </c>
      <c r="B153" s="60"/>
      <c r="C153" s="61">
        <v>15</v>
      </c>
      <c r="D153" s="61">
        <f t="shared" si="22"/>
        <v>15</v>
      </c>
      <c r="E153" s="62">
        <f t="shared" si="26"/>
        <v>2.2987304418267185E-6</v>
      </c>
      <c r="F153" s="63"/>
      <c r="G153" s="64">
        <v>51</v>
      </c>
      <c r="H153" s="61">
        <f t="shared" si="23"/>
        <v>51</v>
      </c>
      <c r="I153" s="62">
        <f t="shared" si="27"/>
        <v>-0.70588235294117641</v>
      </c>
      <c r="J153" s="60"/>
      <c r="K153" s="61">
        <v>354</v>
      </c>
      <c r="L153" s="61">
        <f t="shared" si="24"/>
        <v>354</v>
      </c>
      <c r="M153" s="62">
        <f t="shared" si="28"/>
        <v>5.6203058538692533E-6</v>
      </c>
      <c r="N153" s="61"/>
      <c r="O153" s="61">
        <v>372</v>
      </c>
      <c r="P153" s="61">
        <f t="shared" si="25"/>
        <v>372</v>
      </c>
      <c r="Q153" s="65">
        <f t="shared" si="29"/>
        <v>-4.8387096774193505E-2</v>
      </c>
    </row>
    <row r="154" spans="1:17" x14ac:dyDescent="0.25">
      <c r="A154" s="59" t="s">
        <v>142</v>
      </c>
      <c r="B154" s="60"/>
      <c r="C154" s="61">
        <v>15</v>
      </c>
      <c r="D154" s="61">
        <f t="shared" si="22"/>
        <v>15</v>
      </c>
      <c r="E154" s="62">
        <f t="shared" si="26"/>
        <v>2.2987304418267185E-6</v>
      </c>
      <c r="F154" s="63"/>
      <c r="G154" s="64">
        <v>1254</v>
      </c>
      <c r="H154" s="61">
        <f t="shared" si="23"/>
        <v>1254</v>
      </c>
      <c r="I154" s="62">
        <f t="shared" si="27"/>
        <v>-0.98803827751196172</v>
      </c>
      <c r="J154" s="60"/>
      <c r="K154" s="61">
        <v>214</v>
      </c>
      <c r="L154" s="61">
        <f t="shared" si="24"/>
        <v>214</v>
      </c>
      <c r="M154" s="62">
        <f t="shared" si="28"/>
        <v>3.3975860246554244E-6</v>
      </c>
      <c r="N154" s="61"/>
      <c r="O154" s="61">
        <v>311</v>
      </c>
      <c r="P154" s="61">
        <f t="shared" si="25"/>
        <v>311</v>
      </c>
      <c r="Q154" s="65">
        <f t="shared" si="29"/>
        <v>-0.31189710610932475</v>
      </c>
    </row>
    <row r="155" spans="1:17" x14ac:dyDescent="0.25">
      <c r="A155" s="59" t="s">
        <v>169</v>
      </c>
      <c r="B155" s="60">
        <v>0</v>
      </c>
      <c r="C155" s="61">
        <v>15</v>
      </c>
      <c r="D155" s="61">
        <f t="shared" si="22"/>
        <v>15</v>
      </c>
      <c r="E155" s="62">
        <f t="shared" si="26"/>
        <v>2.2987304418267185E-6</v>
      </c>
      <c r="F155" s="63"/>
      <c r="G155" s="64">
        <v>4</v>
      </c>
      <c r="H155" s="61">
        <f t="shared" si="23"/>
        <v>4</v>
      </c>
      <c r="I155" s="62">
        <f t="shared" si="27"/>
        <v>2.75</v>
      </c>
      <c r="J155" s="60">
        <v>19</v>
      </c>
      <c r="K155" s="61">
        <v>278</v>
      </c>
      <c r="L155" s="61">
        <f t="shared" si="24"/>
        <v>297</v>
      </c>
      <c r="M155" s="62">
        <f t="shared" si="28"/>
        <v>4.715341351975052E-6</v>
      </c>
      <c r="N155" s="61">
        <v>0</v>
      </c>
      <c r="O155" s="61">
        <v>275</v>
      </c>
      <c r="P155" s="61">
        <f t="shared" si="25"/>
        <v>275</v>
      </c>
      <c r="Q155" s="65">
        <f t="shared" si="29"/>
        <v>8.0000000000000071E-2</v>
      </c>
    </row>
    <row r="156" spans="1:17" x14ac:dyDescent="0.25">
      <c r="A156" s="59" t="s">
        <v>136</v>
      </c>
      <c r="B156" s="60"/>
      <c r="C156" s="61">
        <v>14</v>
      </c>
      <c r="D156" s="61">
        <f t="shared" si="22"/>
        <v>14</v>
      </c>
      <c r="E156" s="62">
        <f t="shared" si="26"/>
        <v>2.145481745704937E-6</v>
      </c>
      <c r="F156" s="63"/>
      <c r="G156" s="64">
        <v>0</v>
      </c>
      <c r="H156" s="61">
        <f t="shared" si="23"/>
        <v>0</v>
      </c>
      <c r="I156" s="62" t="str">
        <f t="shared" si="27"/>
        <v/>
      </c>
      <c r="J156" s="60"/>
      <c r="K156" s="61">
        <v>226</v>
      </c>
      <c r="L156" s="61">
        <f t="shared" si="24"/>
        <v>226</v>
      </c>
      <c r="M156" s="62">
        <f t="shared" si="28"/>
        <v>3.5881048671594671E-6</v>
      </c>
      <c r="N156" s="61"/>
      <c r="O156" s="61">
        <v>211</v>
      </c>
      <c r="P156" s="61">
        <f t="shared" si="25"/>
        <v>211</v>
      </c>
      <c r="Q156" s="65">
        <f t="shared" si="29"/>
        <v>7.1090047393364886E-2</v>
      </c>
    </row>
    <row r="157" spans="1:17" x14ac:dyDescent="0.25">
      <c r="A157" s="59" t="s">
        <v>252</v>
      </c>
      <c r="B157" s="60"/>
      <c r="C157" s="61">
        <v>14</v>
      </c>
      <c r="D157" s="61">
        <f t="shared" si="22"/>
        <v>14</v>
      </c>
      <c r="E157" s="62">
        <f t="shared" si="26"/>
        <v>2.145481745704937E-6</v>
      </c>
      <c r="F157" s="63"/>
      <c r="G157" s="64">
        <v>0</v>
      </c>
      <c r="H157" s="61">
        <f t="shared" si="23"/>
        <v>0</v>
      </c>
      <c r="I157" s="62" t="str">
        <f t="shared" si="27"/>
        <v/>
      </c>
      <c r="J157" s="60"/>
      <c r="K157" s="61">
        <v>54</v>
      </c>
      <c r="L157" s="61">
        <f t="shared" si="24"/>
        <v>54</v>
      </c>
      <c r="M157" s="62">
        <f t="shared" si="28"/>
        <v>8.573347912681912E-7</v>
      </c>
      <c r="N157" s="61"/>
      <c r="O157" s="61">
        <v>195</v>
      </c>
      <c r="P157" s="61">
        <f t="shared" si="25"/>
        <v>195</v>
      </c>
      <c r="Q157" s="65">
        <f t="shared" si="29"/>
        <v>-0.72307692307692306</v>
      </c>
    </row>
    <row r="158" spans="1:17" x14ac:dyDescent="0.25">
      <c r="A158" s="59" t="s">
        <v>253</v>
      </c>
      <c r="B158" s="60"/>
      <c r="C158" s="61">
        <v>14</v>
      </c>
      <c r="D158" s="61">
        <f t="shared" si="22"/>
        <v>14</v>
      </c>
      <c r="E158" s="62">
        <f t="shared" si="26"/>
        <v>2.145481745704937E-6</v>
      </c>
      <c r="F158" s="63"/>
      <c r="G158" s="64">
        <v>54</v>
      </c>
      <c r="H158" s="61">
        <f t="shared" si="23"/>
        <v>54</v>
      </c>
      <c r="I158" s="62">
        <f t="shared" si="27"/>
        <v>-0.7407407407407407</v>
      </c>
      <c r="J158" s="60"/>
      <c r="K158" s="61">
        <v>90</v>
      </c>
      <c r="L158" s="61">
        <f t="shared" si="24"/>
        <v>90</v>
      </c>
      <c r="M158" s="62">
        <f t="shared" si="28"/>
        <v>1.4288913187803188E-6</v>
      </c>
      <c r="N158" s="61"/>
      <c r="O158" s="61">
        <v>152</v>
      </c>
      <c r="P158" s="61">
        <f t="shared" si="25"/>
        <v>152</v>
      </c>
      <c r="Q158" s="65">
        <f t="shared" si="29"/>
        <v>-0.40789473684210531</v>
      </c>
    </row>
    <row r="159" spans="1:17" x14ac:dyDescent="0.25">
      <c r="A159" s="59" t="s">
        <v>235</v>
      </c>
      <c r="B159" s="60"/>
      <c r="C159" s="61">
        <v>14</v>
      </c>
      <c r="D159" s="61">
        <f t="shared" si="22"/>
        <v>14</v>
      </c>
      <c r="E159" s="62">
        <f t="shared" si="26"/>
        <v>2.145481745704937E-6</v>
      </c>
      <c r="F159" s="63"/>
      <c r="G159" s="64">
        <v>0</v>
      </c>
      <c r="H159" s="61">
        <f t="shared" si="23"/>
        <v>0</v>
      </c>
      <c r="I159" s="62" t="str">
        <f t="shared" si="27"/>
        <v/>
      </c>
      <c r="J159" s="60"/>
      <c r="K159" s="61">
        <v>84</v>
      </c>
      <c r="L159" s="61">
        <f t="shared" si="24"/>
        <v>84</v>
      </c>
      <c r="M159" s="62">
        <f t="shared" si="28"/>
        <v>1.3336318975282974E-6</v>
      </c>
      <c r="N159" s="61"/>
      <c r="O159" s="61">
        <v>15</v>
      </c>
      <c r="P159" s="61">
        <f t="shared" si="25"/>
        <v>15</v>
      </c>
      <c r="Q159" s="65">
        <f t="shared" si="29"/>
        <v>4.5999999999999996</v>
      </c>
    </row>
    <row r="160" spans="1:17" x14ac:dyDescent="0.25">
      <c r="A160" s="59" t="s">
        <v>323</v>
      </c>
      <c r="B160" s="60"/>
      <c r="C160" s="61">
        <v>13</v>
      </c>
      <c r="D160" s="61">
        <f t="shared" si="22"/>
        <v>13</v>
      </c>
      <c r="E160" s="62">
        <f t="shared" si="26"/>
        <v>1.992233049583156E-6</v>
      </c>
      <c r="F160" s="63"/>
      <c r="G160" s="64">
        <v>0</v>
      </c>
      <c r="H160" s="61">
        <f t="shared" si="23"/>
        <v>0</v>
      </c>
      <c r="I160" s="62" t="str">
        <f t="shared" si="27"/>
        <v/>
      </c>
      <c r="J160" s="60"/>
      <c r="K160" s="61">
        <v>13</v>
      </c>
      <c r="L160" s="61">
        <f t="shared" si="24"/>
        <v>13</v>
      </c>
      <c r="M160" s="62">
        <f t="shared" si="28"/>
        <v>2.0639541271271269E-7</v>
      </c>
      <c r="N160" s="61"/>
      <c r="O160" s="61">
        <v>38</v>
      </c>
      <c r="P160" s="61">
        <f t="shared" si="25"/>
        <v>38</v>
      </c>
      <c r="Q160" s="65">
        <f t="shared" si="29"/>
        <v>-0.65789473684210531</v>
      </c>
    </row>
    <row r="161" spans="1:17" x14ac:dyDescent="0.25">
      <c r="A161" s="59" t="s">
        <v>165</v>
      </c>
      <c r="B161" s="60"/>
      <c r="C161" s="61">
        <v>12</v>
      </c>
      <c r="D161" s="61">
        <f t="shared" si="22"/>
        <v>12</v>
      </c>
      <c r="E161" s="62">
        <f t="shared" si="26"/>
        <v>1.8389843534613746E-6</v>
      </c>
      <c r="F161" s="63"/>
      <c r="G161" s="64">
        <v>0</v>
      </c>
      <c r="H161" s="61">
        <f t="shared" si="23"/>
        <v>0</v>
      </c>
      <c r="I161" s="62" t="str">
        <f t="shared" si="27"/>
        <v/>
      </c>
      <c r="J161" s="60"/>
      <c r="K161" s="61">
        <v>72</v>
      </c>
      <c r="L161" s="61">
        <f t="shared" si="24"/>
        <v>72</v>
      </c>
      <c r="M161" s="62">
        <f t="shared" si="28"/>
        <v>1.1431130550242549E-6</v>
      </c>
      <c r="N161" s="61"/>
      <c r="O161" s="61">
        <v>101</v>
      </c>
      <c r="P161" s="61">
        <f t="shared" si="25"/>
        <v>101</v>
      </c>
      <c r="Q161" s="65">
        <f t="shared" si="29"/>
        <v>-0.28712871287128716</v>
      </c>
    </row>
    <row r="162" spans="1:17" x14ac:dyDescent="0.25">
      <c r="A162" s="59" t="s">
        <v>337</v>
      </c>
      <c r="B162" s="60">
        <v>0</v>
      </c>
      <c r="C162" s="61">
        <v>11</v>
      </c>
      <c r="D162" s="61">
        <f t="shared" si="22"/>
        <v>11</v>
      </c>
      <c r="E162" s="62">
        <f t="shared" si="26"/>
        <v>1.6857356573395934E-6</v>
      </c>
      <c r="F162" s="63"/>
      <c r="G162" s="64">
        <v>0</v>
      </c>
      <c r="H162" s="61">
        <f t="shared" si="23"/>
        <v>0</v>
      </c>
      <c r="I162" s="62" t="str">
        <f t="shared" si="27"/>
        <v/>
      </c>
      <c r="J162" s="60">
        <v>0</v>
      </c>
      <c r="K162" s="61">
        <v>11</v>
      </c>
      <c r="L162" s="61">
        <f t="shared" si="24"/>
        <v>11</v>
      </c>
      <c r="M162" s="62">
        <f t="shared" si="28"/>
        <v>1.7464227229537229E-7</v>
      </c>
      <c r="N162" s="61">
        <v>0</v>
      </c>
      <c r="O162" s="61">
        <v>10</v>
      </c>
      <c r="P162" s="61">
        <f t="shared" si="25"/>
        <v>10</v>
      </c>
      <c r="Q162" s="65">
        <f t="shared" si="29"/>
        <v>0.10000000000000009</v>
      </c>
    </row>
    <row r="163" spans="1:17" x14ac:dyDescent="0.25">
      <c r="A163" s="59" t="s">
        <v>139</v>
      </c>
      <c r="B163" s="60"/>
      <c r="C163" s="61">
        <v>11</v>
      </c>
      <c r="D163" s="61">
        <f t="shared" si="22"/>
        <v>11</v>
      </c>
      <c r="E163" s="62">
        <f t="shared" si="26"/>
        <v>1.6857356573395934E-6</v>
      </c>
      <c r="F163" s="63"/>
      <c r="G163" s="64">
        <v>0</v>
      </c>
      <c r="H163" s="61">
        <f t="shared" si="23"/>
        <v>0</v>
      </c>
      <c r="I163" s="62" t="str">
        <f t="shared" si="27"/>
        <v/>
      </c>
      <c r="J163" s="60"/>
      <c r="K163" s="61">
        <v>99</v>
      </c>
      <c r="L163" s="61">
        <f t="shared" si="24"/>
        <v>99</v>
      </c>
      <c r="M163" s="62">
        <f t="shared" si="28"/>
        <v>1.5717804506583506E-6</v>
      </c>
      <c r="N163" s="61"/>
      <c r="O163" s="61">
        <v>58</v>
      </c>
      <c r="P163" s="61">
        <f t="shared" si="25"/>
        <v>58</v>
      </c>
      <c r="Q163" s="65">
        <f t="shared" si="29"/>
        <v>0.7068965517241379</v>
      </c>
    </row>
    <row r="164" spans="1:17" x14ac:dyDescent="0.25">
      <c r="A164" s="59" t="s">
        <v>190</v>
      </c>
      <c r="B164" s="60"/>
      <c r="C164" s="61">
        <v>10</v>
      </c>
      <c r="D164" s="61">
        <f t="shared" si="22"/>
        <v>10</v>
      </c>
      <c r="E164" s="62">
        <f t="shared" si="26"/>
        <v>1.5324869612178122E-6</v>
      </c>
      <c r="F164" s="63"/>
      <c r="G164" s="64">
        <v>0</v>
      </c>
      <c r="H164" s="61">
        <f t="shared" si="23"/>
        <v>0</v>
      </c>
      <c r="I164" s="62" t="str">
        <f t="shared" si="27"/>
        <v/>
      </c>
      <c r="J164" s="60"/>
      <c r="K164" s="61">
        <v>192</v>
      </c>
      <c r="L164" s="61">
        <f t="shared" si="24"/>
        <v>192</v>
      </c>
      <c r="M164" s="62">
        <f t="shared" si="28"/>
        <v>3.0483014800646798E-6</v>
      </c>
      <c r="N164" s="61"/>
      <c r="O164" s="61">
        <v>254</v>
      </c>
      <c r="P164" s="61">
        <f t="shared" si="25"/>
        <v>254</v>
      </c>
      <c r="Q164" s="65">
        <f t="shared" si="29"/>
        <v>-0.24409448818897639</v>
      </c>
    </row>
    <row r="165" spans="1:17" x14ac:dyDescent="0.25">
      <c r="A165" s="59" t="s">
        <v>338</v>
      </c>
      <c r="B165" s="60"/>
      <c r="C165" s="61">
        <v>10</v>
      </c>
      <c r="D165" s="61">
        <f t="shared" si="22"/>
        <v>10</v>
      </c>
      <c r="E165" s="62">
        <f t="shared" si="26"/>
        <v>1.5324869612178122E-6</v>
      </c>
      <c r="F165" s="63"/>
      <c r="G165" s="64">
        <v>0</v>
      </c>
      <c r="H165" s="61">
        <f t="shared" si="23"/>
        <v>0</v>
      </c>
      <c r="I165" s="62" t="str">
        <f t="shared" si="27"/>
        <v/>
      </c>
      <c r="J165" s="60"/>
      <c r="K165" s="61">
        <v>16</v>
      </c>
      <c r="L165" s="61">
        <f t="shared" si="24"/>
        <v>16</v>
      </c>
      <c r="M165" s="62">
        <f t="shared" si="28"/>
        <v>2.5402512333872334E-7</v>
      </c>
      <c r="N165" s="61"/>
      <c r="O165" s="61">
        <v>8</v>
      </c>
      <c r="P165" s="61">
        <f t="shared" si="25"/>
        <v>8</v>
      </c>
      <c r="Q165" s="65">
        <f t="shared" si="29"/>
        <v>1</v>
      </c>
    </row>
    <row r="166" spans="1:17" x14ac:dyDescent="0.25">
      <c r="A166" s="59" t="s">
        <v>239</v>
      </c>
      <c r="B166" s="60"/>
      <c r="C166" s="61">
        <v>10</v>
      </c>
      <c r="D166" s="61">
        <f t="shared" si="22"/>
        <v>10</v>
      </c>
      <c r="E166" s="62">
        <f t="shared" si="26"/>
        <v>1.5324869612178122E-6</v>
      </c>
      <c r="F166" s="63"/>
      <c r="G166" s="64">
        <v>0</v>
      </c>
      <c r="H166" s="61">
        <f t="shared" si="23"/>
        <v>0</v>
      </c>
      <c r="I166" s="62" t="str">
        <f t="shared" si="27"/>
        <v/>
      </c>
      <c r="J166" s="60"/>
      <c r="K166" s="61">
        <v>60</v>
      </c>
      <c r="L166" s="61">
        <f t="shared" si="24"/>
        <v>60</v>
      </c>
      <c r="M166" s="62">
        <f t="shared" si="28"/>
        <v>9.5259421252021245E-7</v>
      </c>
      <c r="N166" s="61"/>
      <c r="O166" s="61">
        <v>70</v>
      </c>
      <c r="P166" s="61">
        <f t="shared" si="25"/>
        <v>70</v>
      </c>
      <c r="Q166" s="65">
        <f t="shared" si="29"/>
        <v>-0.1428571428571429</v>
      </c>
    </row>
    <row r="167" spans="1:17" x14ac:dyDescent="0.25">
      <c r="A167" s="59" t="s">
        <v>158</v>
      </c>
      <c r="B167" s="60"/>
      <c r="C167" s="61">
        <v>9</v>
      </c>
      <c r="D167" s="61">
        <f t="shared" si="22"/>
        <v>9</v>
      </c>
      <c r="E167" s="62">
        <f t="shared" si="26"/>
        <v>1.3792382650960309E-6</v>
      </c>
      <c r="F167" s="63"/>
      <c r="G167" s="64">
        <v>9</v>
      </c>
      <c r="H167" s="61">
        <f t="shared" si="23"/>
        <v>9</v>
      </c>
      <c r="I167" s="62">
        <f t="shared" si="27"/>
        <v>0</v>
      </c>
      <c r="J167" s="60"/>
      <c r="K167" s="61">
        <v>197</v>
      </c>
      <c r="L167" s="61">
        <f t="shared" si="24"/>
        <v>197</v>
      </c>
      <c r="M167" s="62">
        <f t="shared" si="28"/>
        <v>3.1276843311080307E-6</v>
      </c>
      <c r="N167" s="61"/>
      <c r="O167" s="61">
        <v>109</v>
      </c>
      <c r="P167" s="61">
        <f t="shared" si="25"/>
        <v>109</v>
      </c>
      <c r="Q167" s="65">
        <f t="shared" si="29"/>
        <v>0.80733944954128445</v>
      </c>
    </row>
    <row r="168" spans="1:17" x14ac:dyDescent="0.25">
      <c r="A168" s="59" t="s">
        <v>153</v>
      </c>
      <c r="B168" s="60"/>
      <c r="C168" s="61">
        <v>9</v>
      </c>
      <c r="D168" s="61">
        <f t="shared" ref="D168:D231" si="30">C168+B168</f>
        <v>9</v>
      </c>
      <c r="E168" s="62">
        <f t="shared" si="26"/>
        <v>1.3792382650960309E-6</v>
      </c>
      <c r="F168" s="63"/>
      <c r="G168" s="64">
        <v>0</v>
      </c>
      <c r="H168" s="61">
        <f t="shared" ref="H168:H231" si="31">G168+F168</f>
        <v>0</v>
      </c>
      <c r="I168" s="62" t="str">
        <f t="shared" si="27"/>
        <v/>
      </c>
      <c r="J168" s="60"/>
      <c r="K168" s="61">
        <v>84</v>
      </c>
      <c r="L168" s="61">
        <f t="shared" ref="L168:L231" si="32">K168+J168</f>
        <v>84</v>
      </c>
      <c r="M168" s="62">
        <f t="shared" si="28"/>
        <v>1.3336318975282974E-6</v>
      </c>
      <c r="N168" s="61"/>
      <c r="O168" s="61">
        <v>51</v>
      </c>
      <c r="P168" s="61">
        <f t="shared" ref="P168:P231" si="33">O168+N168</f>
        <v>51</v>
      </c>
      <c r="Q168" s="65">
        <f t="shared" si="29"/>
        <v>0.64705882352941169</v>
      </c>
    </row>
    <row r="169" spans="1:17" x14ac:dyDescent="0.25">
      <c r="A169" s="59" t="s">
        <v>203</v>
      </c>
      <c r="B169" s="60"/>
      <c r="C169" s="61">
        <v>8</v>
      </c>
      <c r="D169" s="61">
        <f t="shared" si="30"/>
        <v>8</v>
      </c>
      <c r="E169" s="62">
        <f t="shared" si="26"/>
        <v>1.2259895689742497E-6</v>
      </c>
      <c r="F169" s="63"/>
      <c r="G169" s="64">
        <v>18</v>
      </c>
      <c r="H169" s="61">
        <f t="shared" si="31"/>
        <v>18</v>
      </c>
      <c r="I169" s="62">
        <f t="shared" si="27"/>
        <v>-0.55555555555555558</v>
      </c>
      <c r="J169" s="60"/>
      <c r="K169" s="61">
        <v>139</v>
      </c>
      <c r="L169" s="61">
        <f t="shared" si="32"/>
        <v>139</v>
      </c>
      <c r="M169" s="62">
        <f t="shared" si="28"/>
        <v>2.206843259005159E-6</v>
      </c>
      <c r="N169" s="61"/>
      <c r="O169" s="61">
        <v>112</v>
      </c>
      <c r="P169" s="61">
        <f t="shared" si="33"/>
        <v>112</v>
      </c>
      <c r="Q169" s="65">
        <f t="shared" si="29"/>
        <v>0.2410714285714286</v>
      </c>
    </row>
    <row r="170" spans="1:17" x14ac:dyDescent="0.25">
      <c r="A170" s="59" t="s">
        <v>214</v>
      </c>
      <c r="B170" s="60"/>
      <c r="C170" s="61">
        <v>8</v>
      </c>
      <c r="D170" s="61">
        <f t="shared" si="30"/>
        <v>8</v>
      </c>
      <c r="E170" s="62">
        <f t="shared" si="26"/>
        <v>1.2259895689742497E-6</v>
      </c>
      <c r="F170" s="63"/>
      <c r="G170" s="64">
        <v>0</v>
      </c>
      <c r="H170" s="61">
        <f t="shared" si="31"/>
        <v>0</v>
      </c>
      <c r="I170" s="62" t="str">
        <f t="shared" si="27"/>
        <v/>
      </c>
      <c r="J170" s="60"/>
      <c r="K170" s="61">
        <v>76</v>
      </c>
      <c r="L170" s="61">
        <f t="shared" si="32"/>
        <v>76</v>
      </c>
      <c r="M170" s="62">
        <f t="shared" si="28"/>
        <v>1.2066193358589358E-6</v>
      </c>
      <c r="N170" s="61"/>
      <c r="O170" s="61">
        <v>136</v>
      </c>
      <c r="P170" s="61">
        <f t="shared" si="33"/>
        <v>136</v>
      </c>
      <c r="Q170" s="65">
        <f t="shared" si="29"/>
        <v>-0.44117647058823528</v>
      </c>
    </row>
    <row r="171" spans="1:17" x14ac:dyDescent="0.25">
      <c r="A171" s="59" t="s">
        <v>208</v>
      </c>
      <c r="B171" s="60"/>
      <c r="C171" s="61">
        <v>8</v>
      </c>
      <c r="D171" s="61">
        <f t="shared" si="30"/>
        <v>8</v>
      </c>
      <c r="E171" s="62">
        <f t="shared" si="26"/>
        <v>1.2259895689742497E-6</v>
      </c>
      <c r="F171" s="63">
        <v>0</v>
      </c>
      <c r="G171" s="64">
        <v>160</v>
      </c>
      <c r="H171" s="61">
        <f t="shared" si="31"/>
        <v>160</v>
      </c>
      <c r="I171" s="62">
        <f t="shared" si="27"/>
        <v>-0.95</v>
      </c>
      <c r="J171" s="60"/>
      <c r="K171" s="61">
        <v>102</v>
      </c>
      <c r="L171" s="61">
        <f t="shared" si="32"/>
        <v>102</v>
      </c>
      <c r="M171" s="62">
        <f t="shared" si="28"/>
        <v>1.6194101612843613E-6</v>
      </c>
      <c r="N171" s="61"/>
      <c r="O171" s="61">
        <v>87</v>
      </c>
      <c r="P171" s="61">
        <f t="shared" si="33"/>
        <v>87</v>
      </c>
      <c r="Q171" s="65">
        <f t="shared" si="29"/>
        <v>0.17241379310344818</v>
      </c>
    </row>
    <row r="172" spans="1:17" x14ac:dyDescent="0.25">
      <c r="A172" s="59" t="s">
        <v>148</v>
      </c>
      <c r="B172" s="60"/>
      <c r="C172" s="61">
        <v>8</v>
      </c>
      <c r="D172" s="61">
        <f t="shared" si="30"/>
        <v>8</v>
      </c>
      <c r="E172" s="62">
        <f t="shared" si="26"/>
        <v>1.2259895689742497E-6</v>
      </c>
      <c r="F172" s="63"/>
      <c r="G172" s="64">
        <v>0</v>
      </c>
      <c r="H172" s="61">
        <f t="shared" si="31"/>
        <v>0</v>
      </c>
      <c r="I172" s="62" t="str">
        <f t="shared" si="27"/>
        <v/>
      </c>
      <c r="J172" s="60"/>
      <c r="K172" s="61">
        <v>144</v>
      </c>
      <c r="L172" s="61">
        <f t="shared" si="32"/>
        <v>144</v>
      </c>
      <c r="M172" s="62">
        <f t="shared" si="28"/>
        <v>2.2862261100485099E-6</v>
      </c>
      <c r="N172" s="61"/>
      <c r="O172" s="61">
        <v>58</v>
      </c>
      <c r="P172" s="61">
        <f t="shared" si="33"/>
        <v>58</v>
      </c>
      <c r="Q172" s="65">
        <f t="shared" si="29"/>
        <v>1.4827586206896552</v>
      </c>
    </row>
    <row r="173" spans="1:17" x14ac:dyDescent="0.25">
      <c r="A173" s="59" t="s">
        <v>236</v>
      </c>
      <c r="B173" s="60"/>
      <c r="C173" s="61">
        <v>8</v>
      </c>
      <c r="D173" s="61">
        <f t="shared" si="30"/>
        <v>8</v>
      </c>
      <c r="E173" s="62">
        <f t="shared" si="26"/>
        <v>1.2259895689742497E-6</v>
      </c>
      <c r="F173" s="63"/>
      <c r="G173" s="64">
        <v>128</v>
      </c>
      <c r="H173" s="61">
        <f t="shared" si="31"/>
        <v>128</v>
      </c>
      <c r="I173" s="62">
        <f t="shared" si="27"/>
        <v>-0.9375</v>
      </c>
      <c r="J173" s="60"/>
      <c r="K173" s="61">
        <v>47</v>
      </c>
      <c r="L173" s="61">
        <f t="shared" si="32"/>
        <v>47</v>
      </c>
      <c r="M173" s="62">
        <f t="shared" si="28"/>
        <v>7.4619879980749973E-7</v>
      </c>
      <c r="N173" s="61"/>
      <c r="O173" s="61">
        <v>0</v>
      </c>
      <c r="P173" s="61">
        <f t="shared" si="33"/>
        <v>0</v>
      </c>
      <c r="Q173" s="65" t="str">
        <f t="shared" si="29"/>
        <v/>
      </c>
    </row>
    <row r="174" spans="1:17" x14ac:dyDescent="0.25">
      <c r="A174" s="59" t="s">
        <v>352</v>
      </c>
      <c r="B174" s="60"/>
      <c r="C174" s="61">
        <v>7</v>
      </c>
      <c r="D174" s="61">
        <f t="shared" si="30"/>
        <v>7</v>
      </c>
      <c r="E174" s="62">
        <f t="shared" si="26"/>
        <v>1.0727408728524685E-6</v>
      </c>
      <c r="F174" s="63"/>
      <c r="G174" s="64">
        <v>0</v>
      </c>
      <c r="H174" s="61">
        <f t="shared" si="31"/>
        <v>0</v>
      </c>
      <c r="I174" s="62" t="str">
        <f t="shared" si="27"/>
        <v/>
      </c>
      <c r="J174" s="60"/>
      <c r="K174" s="61">
        <v>7</v>
      </c>
      <c r="L174" s="61">
        <f t="shared" si="32"/>
        <v>7</v>
      </c>
      <c r="M174" s="62">
        <f t="shared" si="28"/>
        <v>1.1113599146069146E-7</v>
      </c>
      <c r="N174" s="61"/>
      <c r="O174" s="61">
        <v>4</v>
      </c>
      <c r="P174" s="61">
        <f t="shared" si="33"/>
        <v>4</v>
      </c>
      <c r="Q174" s="65">
        <f t="shared" si="29"/>
        <v>0.75</v>
      </c>
    </row>
    <row r="175" spans="1:17" x14ac:dyDescent="0.25">
      <c r="A175" s="59" t="s">
        <v>386</v>
      </c>
      <c r="B175" s="60"/>
      <c r="C175" s="61">
        <v>7</v>
      </c>
      <c r="D175" s="61">
        <f t="shared" si="30"/>
        <v>7</v>
      </c>
      <c r="E175" s="62">
        <f t="shared" si="26"/>
        <v>1.0727408728524685E-6</v>
      </c>
      <c r="F175" s="63">
        <v>0</v>
      </c>
      <c r="G175" s="64">
        <v>0</v>
      </c>
      <c r="H175" s="61">
        <f t="shared" si="31"/>
        <v>0</v>
      </c>
      <c r="I175" s="62" t="str">
        <f t="shared" si="27"/>
        <v/>
      </c>
      <c r="J175" s="60"/>
      <c r="K175" s="61">
        <v>7</v>
      </c>
      <c r="L175" s="61">
        <f t="shared" si="32"/>
        <v>7</v>
      </c>
      <c r="M175" s="62">
        <f t="shared" si="28"/>
        <v>1.1113599146069146E-7</v>
      </c>
      <c r="N175" s="61"/>
      <c r="O175" s="61">
        <v>0</v>
      </c>
      <c r="P175" s="61">
        <f t="shared" si="33"/>
        <v>0</v>
      </c>
      <c r="Q175" s="65" t="str">
        <f t="shared" si="29"/>
        <v/>
      </c>
    </row>
    <row r="176" spans="1:17" x14ac:dyDescent="0.25">
      <c r="A176" s="59" t="s">
        <v>266</v>
      </c>
      <c r="B176" s="60"/>
      <c r="C176" s="61">
        <v>6</v>
      </c>
      <c r="D176" s="61">
        <f t="shared" si="30"/>
        <v>6</v>
      </c>
      <c r="E176" s="62">
        <f t="shared" si="26"/>
        <v>9.194921767306873E-7</v>
      </c>
      <c r="F176" s="63"/>
      <c r="G176" s="64">
        <v>0</v>
      </c>
      <c r="H176" s="61">
        <f t="shared" si="31"/>
        <v>0</v>
      </c>
      <c r="I176" s="62" t="str">
        <f t="shared" si="27"/>
        <v/>
      </c>
      <c r="J176" s="60"/>
      <c r="K176" s="61">
        <v>42</v>
      </c>
      <c r="L176" s="61">
        <f t="shared" si="32"/>
        <v>42</v>
      </c>
      <c r="M176" s="62">
        <f t="shared" si="28"/>
        <v>6.6681594876414871E-7</v>
      </c>
      <c r="N176" s="61"/>
      <c r="O176" s="61">
        <v>36</v>
      </c>
      <c r="P176" s="61">
        <f t="shared" si="33"/>
        <v>36</v>
      </c>
      <c r="Q176" s="65">
        <f t="shared" si="29"/>
        <v>0.16666666666666674</v>
      </c>
    </row>
    <row r="177" spans="1:17" x14ac:dyDescent="0.25">
      <c r="A177" s="59" t="s">
        <v>303</v>
      </c>
      <c r="B177" s="60"/>
      <c r="C177" s="61">
        <v>6</v>
      </c>
      <c r="D177" s="61">
        <f t="shared" si="30"/>
        <v>6</v>
      </c>
      <c r="E177" s="62">
        <f t="shared" si="26"/>
        <v>9.194921767306873E-7</v>
      </c>
      <c r="F177" s="63"/>
      <c r="G177" s="64">
        <v>131</v>
      </c>
      <c r="H177" s="61">
        <f t="shared" si="31"/>
        <v>131</v>
      </c>
      <c r="I177" s="62">
        <f t="shared" si="27"/>
        <v>-0.95419847328244278</v>
      </c>
      <c r="J177" s="60"/>
      <c r="K177" s="61">
        <v>18</v>
      </c>
      <c r="L177" s="61">
        <f t="shared" si="32"/>
        <v>18</v>
      </c>
      <c r="M177" s="62">
        <f t="shared" si="28"/>
        <v>2.8577826375606373E-7</v>
      </c>
      <c r="N177" s="61"/>
      <c r="O177" s="61">
        <v>34</v>
      </c>
      <c r="P177" s="61">
        <f t="shared" si="33"/>
        <v>34</v>
      </c>
      <c r="Q177" s="65">
        <f t="shared" si="29"/>
        <v>-0.47058823529411764</v>
      </c>
    </row>
    <row r="178" spans="1:17" x14ac:dyDescent="0.25">
      <c r="A178" s="59" t="s">
        <v>128</v>
      </c>
      <c r="B178" s="60"/>
      <c r="C178" s="61">
        <v>6</v>
      </c>
      <c r="D178" s="61">
        <f t="shared" si="30"/>
        <v>6</v>
      </c>
      <c r="E178" s="62">
        <f t="shared" si="26"/>
        <v>9.194921767306873E-7</v>
      </c>
      <c r="F178" s="63"/>
      <c r="G178" s="64">
        <v>238</v>
      </c>
      <c r="H178" s="61">
        <f t="shared" si="31"/>
        <v>238</v>
      </c>
      <c r="I178" s="62">
        <f t="shared" si="27"/>
        <v>-0.97478991596638653</v>
      </c>
      <c r="J178" s="60"/>
      <c r="K178" s="61">
        <v>83</v>
      </c>
      <c r="L178" s="61">
        <f t="shared" si="32"/>
        <v>83</v>
      </c>
      <c r="M178" s="62">
        <f t="shared" si="28"/>
        <v>1.3177553273196272E-6</v>
      </c>
      <c r="N178" s="61"/>
      <c r="O178" s="61">
        <v>59</v>
      </c>
      <c r="P178" s="61">
        <f t="shared" si="33"/>
        <v>59</v>
      </c>
      <c r="Q178" s="65">
        <f t="shared" si="29"/>
        <v>0.40677966101694918</v>
      </c>
    </row>
    <row r="179" spans="1:17" x14ac:dyDescent="0.25">
      <c r="A179" s="59" t="s">
        <v>387</v>
      </c>
      <c r="B179" s="60"/>
      <c r="C179" s="61">
        <v>6</v>
      </c>
      <c r="D179" s="61">
        <f t="shared" si="30"/>
        <v>6</v>
      </c>
      <c r="E179" s="62">
        <f t="shared" si="26"/>
        <v>9.194921767306873E-7</v>
      </c>
      <c r="F179" s="63">
        <v>0</v>
      </c>
      <c r="G179" s="64">
        <v>91</v>
      </c>
      <c r="H179" s="61">
        <f t="shared" si="31"/>
        <v>91</v>
      </c>
      <c r="I179" s="62">
        <f t="shared" si="27"/>
        <v>-0.93406593406593408</v>
      </c>
      <c r="J179" s="60"/>
      <c r="K179" s="61">
        <v>6</v>
      </c>
      <c r="L179" s="61">
        <f t="shared" si="32"/>
        <v>6</v>
      </c>
      <c r="M179" s="62">
        <f t="shared" si="28"/>
        <v>9.5259421252021245E-8</v>
      </c>
      <c r="N179" s="61"/>
      <c r="O179" s="61">
        <v>0</v>
      </c>
      <c r="P179" s="61">
        <f t="shared" si="33"/>
        <v>0</v>
      </c>
      <c r="Q179" s="65" t="str">
        <f t="shared" si="29"/>
        <v/>
      </c>
    </row>
    <row r="180" spans="1:17" x14ac:dyDescent="0.25">
      <c r="A180" s="59" t="s">
        <v>217</v>
      </c>
      <c r="B180" s="60"/>
      <c r="C180" s="61">
        <v>5</v>
      </c>
      <c r="D180" s="61">
        <f t="shared" si="30"/>
        <v>5</v>
      </c>
      <c r="E180" s="62">
        <f t="shared" si="26"/>
        <v>7.6624348060890608E-7</v>
      </c>
      <c r="F180" s="63"/>
      <c r="G180" s="64">
        <v>0</v>
      </c>
      <c r="H180" s="61">
        <f t="shared" si="31"/>
        <v>0</v>
      </c>
      <c r="I180" s="62" t="str">
        <f t="shared" si="27"/>
        <v/>
      </c>
      <c r="J180" s="60"/>
      <c r="K180" s="61">
        <v>45</v>
      </c>
      <c r="L180" s="61">
        <f t="shared" si="32"/>
        <v>45</v>
      </c>
      <c r="M180" s="62">
        <f t="shared" si="28"/>
        <v>7.1444565939015939E-7</v>
      </c>
      <c r="N180" s="61"/>
      <c r="O180" s="61">
        <v>36</v>
      </c>
      <c r="P180" s="61">
        <f t="shared" si="33"/>
        <v>36</v>
      </c>
      <c r="Q180" s="65">
        <f t="shared" si="29"/>
        <v>0.25</v>
      </c>
    </row>
    <row r="181" spans="1:17" x14ac:dyDescent="0.25">
      <c r="A181" s="59" t="s">
        <v>221</v>
      </c>
      <c r="B181" s="60"/>
      <c r="C181" s="61">
        <v>5</v>
      </c>
      <c r="D181" s="61">
        <f t="shared" si="30"/>
        <v>5</v>
      </c>
      <c r="E181" s="62">
        <f t="shared" si="26"/>
        <v>7.6624348060890608E-7</v>
      </c>
      <c r="F181" s="63"/>
      <c r="G181" s="64">
        <v>0</v>
      </c>
      <c r="H181" s="61">
        <f t="shared" si="31"/>
        <v>0</v>
      </c>
      <c r="I181" s="62" t="str">
        <f t="shared" si="27"/>
        <v/>
      </c>
      <c r="J181" s="60"/>
      <c r="K181" s="61">
        <v>63</v>
      </c>
      <c r="L181" s="61">
        <f t="shared" si="32"/>
        <v>63</v>
      </c>
      <c r="M181" s="62">
        <f t="shared" si="28"/>
        <v>1.0002239231462231E-6</v>
      </c>
      <c r="N181" s="61"/>
      <c r="O181" s="61">
        <v>33</v>
      </c>
      <c r="P181" s="61">
        <f t="shared" si="33"/>
        <v>33</v>
      </c>
      <c r="Q181" s="65">
        <f t="shared" si="29"/>
        <v>0.90909090909090917</v>
      </c>
    </row>
    <row r="182" spans="1:17" x14ac:dyDescent="0.25">
      <c r="A182" s="59" t="s">
        <v>205</v>
      </c>
      <c r="B182" s="60"/>
      <c r="C182" s="61">
        <v>4</v>
      </c>
      <c r="D182" s="61">
        <f t="shared" si="30"/>
        <v>4</v>
      </c>
      <c r="E182" s="62">
        <f t="shared" si="26"/>
        <v>6.1299478448712486E-7</v>
      </c>
      <c r="F182" s="63"/>
      <c r="G182" s="64">
        <v>14</v>
      </c>
      <c r="H182" s="61">
        <f t="shared" si="31"/>
        <v>14</v>
      </c>
      <c r="I182" s="62">
        <f t="shared" si="27"/>
        <v>-0.7142857142857143</v>
      </c>
      <c r="J182" s="60"/>
      <c r="K182" s="61">
        <v>65</v>
      </c>
      <c r="L182" s="61">
        <f t="shared" si="32"/>
        <v>65</v>
      </c>
      <c r="M182" s="62">
        <f t="shared" si="28"/>
        <v>1.0319770635635636E-6</v>
      </c>
      <c r="N182" s="61"/>
      <c r="O182" s="61">
        <v>55</v>
      </c>
      <c r="P182" s="61">
        <f t="shared" si="33"/>
        <v>55</v>
      </c>
      <c r="Q182" s="65">
        <f t="shared" si="29"/>
        <v>0.18181818181818188</v>
      </c>
    </row>
    <row r="183" spans="1:17" x14ac:dyDescent="0.25">
      <c r="A183" s="59" t="s">
        <v>388</v>
      </c>
      <c r="B183" s="60"/>
      <c r="C183" s="61">
        <v>4</v>
      </c>
      <c r="D183" s="61">
        <f t="shared" si="30"/>
        <v>4</v>
      </c>
      <c r="E183" s="62">
        <f t="shared" si="26"/>
        <v>6.1299478448712486E-7</v>
      </c>
      <c r="F183" s="63"/>
      <c r="G183" s="64">
        <v>0</v>
      </c>
      <c r="H183" s="61">
        <f t="shared" si="31"/>
        <v>0</v>
      </c>
      <c r="I183" s="62" t="str">
        <f t="shared" si="27"/>
        <v/>
      </c>
      <c r="J183" s="60"/>
      <c r="K183" s="61">
        <v>4</v>
      </c>
      <c r="L183" s="61">
        <f t="shared" si="32"/>
        <v>4</v>
      </c>
      <c r="M183" s="62">
        <f t="shared" si="28"/>
        <v>6.3506280834680834E-8</v>
      </c>
      <c r="N183" s="61"/>
      <c r="O183" s="61">
        <v>0</v>
      </c>
      <c r="P183" s="61">
        <f t="shared" si="33"/>
        <v>0</v>
      </c>
      <c r="Q183" s="65" t="str">
        <f t="shared" si="29"/>
        <v/>
      </c>
    </row>
    <row r="184" spans="1:17" x14ac:dyDescent="0.25">
      <c r="A184" s="59" t="s">
        <v>131</v>
      </c>
      <c r="B184" s="60">
        <v>0</v>
      </c>
      <c r="C184" s="61">
        <v>4</v>
      </c>
      <c r="D184" s="61">
        <f t="shared" si="30"/>
        <v>4</v>
      </c>
      <c r="E184" s="62">
        <f t="shared" si="26"/>
        <v>6.1299478448712486E-7</v>
      </c>
      <c r="F184" s="63"/>
      <c r="G184" s="64">
        <v>0</v>
      </c>
      <c r="H184" s="61">
        <f t="shared" si="31"/>
        <v>0</v>
      </c>
      <c r="I184" s="62" t="str">
        <f t="shared" si="27"/>
        <v/>
      </c>
      <c r="J184" s="60">
        <v>32</v>
      </c>
      <c r="K184" s="61">
        <v>399</v>
      </c>
      <c r="L184" s="61">
        <f t="shared" si="32"/>
        <v>431</v>
      </c>
      <c r="M184" s="62">
        <f t="shared" si="28"/>
        <v>6.8428017599368592E-6</v>
      </c>
      <c r="N184" s="61">
        <v>21</v>
      </c>
      <c r="O184" s="61">
        <v>454</v>
      </c>
      <c r="P184" s="61">
        <f t="shared" si="33"/>
        <v>475</v>
      </c>
      <c r="Q184" s="65">
        <f t="shared" si="29"/>
        <v>-9.2631578947368398E-2</v>
      </c>
    </row>
    <row r="185" spans="1:17" x14ac:dyDescent="0.25">
      <c r="A185" s="59" t="s">
        <v>243</v>
      </c>
      <c r="B185" s="60"/>
      <c r="C185" s="61">
        <v>4</v>
      </c>
      <c r="D185" s="61">
        <f t="shared" si="30"/>
        <v>4</v>
      </c>
      <c r="E185" s="62">
        <f t="shared" si="26"/>
        <v>6.1299478448712486E-7</v>
      </c>
      <c r="F185" s="63"/>
      <c r="G185" s="64">
        <v>0</v>
      </c>
      <c r="H185" s="61">
        <f t="shared" si="31"/>
        <v>0</v>
      </c>
      <c r="I185" s="62" t="str">
        <f t="shared" si="27"/>
        <v/>
      </c>
      <c r="J185" s="60"/>
      <c r="K185" s="61">
        <v>108</v>
      </c>
      <c r="L185" s="61">
        <f t="shared" si="32"/>
        <v>108</v>
      </c>
      <c r="M185" s="62">
        <f t="shared" si="28"/>
        <v>1.7146695825363824E-6</v>
      </c>
      <c r="N185" s="61"/>
      <c r="O185" s="61">
        <v>55</v>
      </c>
      <c r="P185" s="61">
        <f t="shared" si="33"/>
        <v>55</v>
      </c>
      <c r="Q185" s="65">
        <f t="shared" si="29"/>
        <v>0.96363636363636362</v>
      </c>
    </row>
    <row r="186" spans="1:17" x14ac:dyDescent="0.25">
      <c r="A186" s="59" t="s">
        <v>133</v>
      </c>
      <c r="B186" s="60"/>
      <c r="C186" s="61">
        <v>4</v>
      </c>
      <c r="D186" s="61">
        <f t="shared" si="30"/>
        <v>4</v>
      </c>
      <c r="E186" s="62">
        <f t="shared" si="26"/>
        <v>6.1299478448712486E-7</v>
      </c>
      <c r="F186" s="63"/>
      <c r="G186" s="64">
        <v>10</v>
      </c>
      <c r="H186" s="61">
        <f t="shared" si="31"/>
        <v>10</v>
      </c>
      <c r="I186" s="62">
        <f t="shared" si="27"/>
        <v>-0.6</v>
      </c>
      <c r="J186" s="60"/>
      <c r="K186" s="61">
        <v>97</v>
      </c>
      <c r="L186" s="61">
        <f t="shared" si="32"/>
        <v>97</v>
      </c>
      <c r="M186" s="62">
        <f t="shared" si="28"/>
        <v>1.5400273102410101E-6</v>
      </c>
      <c r="N186" s="61"/>
      <c r="O186" s="61">
        <v>133</v>
      </c>
      <c r="P186" s="61">
        <f t="shared" si="33"/>
        <v>133</v>
      </c>
      <c r="Q186" s="65">
        <f t="shared" si="29"/>
        <v>-0.27067669172932329</v>
      </c>
    </row>
    <row r="187" spans="1:17" x14ac:dyDescent="0.25">
      <c r="A187" s="59" t="s">
        <v>146</v>
      </c>
      <c r="B187" s="60"/>
      <c r="C187" s="61">
        <v>4</v>
      </c>
      <c r="D187" s="61">
        <f t="shared" si="30"/>
        <v>4</v>
      </c>
      <c r="E187" s="62">
        <f t="shared" si="26"/>
        <v>6.1299478448712486E-7</v>
      </c>
      <c r="F187" s="63"/>
      <c r="G187" s="64">
        <v>0</v>
      </c>
      <c r="H187" s="61">
        <f t="shared" si="31"/>
        <v>0</v>
      </c>
      <c r="I187" s="62" t="str">
        <f t="shared" si="27"/>
        <v/>
      </c>
      <c r="J187" s="60"/>
      <c r="K187" s="61">
        <v>144</v>
      </c>
      <c r="L187" s="61">
        <f t="shared" si="32"/>
        <v>144</v>
      </c>
      <c r="M187" s="62">
        <f t="shared" si="28"/>
        <v>2.2862261100485099E-6</v>
      </c>
      <c r="N187" s="61"/>
      <c r="O187" s="61">
        <v>193</v>
      </c>
      <c r="P187" s="61">
        <f t="shared" si="33"/>
        <v>193</v>
      </c>
      <c r="Q187" s="65">
        <f t="shared" si="29"/>
        <v>-0.25388601036269431</v>
      </c>
    </row>
    <row r="188" spans="1:17" x14ac:dyDescent="0.25">
      <c r="A188" s="59" t="s">
        <v>163</v>
      </c>
      <c r="B188" s="60"/>
      <c r="C188" s="61">
        <v>4</v>
      </c>
      <c r="D188" s="61">
        <f t="shared" si="30"/>
        <v>4</v>
      </c>
      <c r="E188" s="62">
        <f t="shared" si="26"/>
        <v>6.1299478448712486E-7</v>
      </c>
      <c r="F188" s="63"/>
      <c r="G188" s="64">
        <v>87</v>
      </c>
      <c r="H188" s="61">
        <f t="shared" si="31"/>
        <v>87</v>
      </c>
      <c r="I188" s="62">
        <f t="shared" si="27"/>
        <v>-0.95402298850574718</v>
      </c>
      <c r="J188" s="60"/>
      <c r="K188" s="61">
        <v>137</v>
      </c>
      <c r="L188" s="61">
        <f t="shared" si="32"/>
        <v>137</v>
      </c>
      <c r="M188" s="62">
        <f t="shared" si="28"/>
        <v>2.1750901185878185E-6</v>
      </c>
      <c r="N188" s="61"/>
      <c r="O188" s="61">
        <v>72</v>
      </c>
      <c r="P188" s="61">
        <f t="shared" si="33"/>
        <v>72</v>
      </c>
      <c r="Q188" s="65">
        <f t="shared" si="29"/>
        <v>0.90277777777777768</v>
      </c>
    </row>
    <row r="189" spans="1:17" x14ac:dyDescent="0.25">
      <c r="A189" s="59" t="s">
        <v>389</v>
      </c>
      <c r="B189" s="60"/>
      <c r="C189" s="61">
        <v>3</v>
      </c>
      <c r="D189" s="61">
        <f t="shared" si="30"/>
        <v>3</v>
      </c>
      <c r="E189" s="62">
        <f t="shared" si="26"/>
        <v>4.5974608836534365E-7</v>
      </c>
      <c r="F189" s="63"/>
      <c r="G189" s="64">
        <v>0</v>
      </c>
      <c r="H189" s="61">
        <f t="shared" si="31"/>
        <v>0</v>
      </c>
      <c r="I189" s="62" t="str">
        <f t="shared" si="27"/>
        <v/>
      </c>
      <c r="J189" s="60"/>
      <c r="K189" s="61">
        <v>3</v>
      </c>
      <c r="L189" s="61">
        <f t="shared" si="32"/>
        <v>3</v>
      </c>
      <c r="M189" s="62">
        <f t="shared" si="28"/>
        <v>4.7629710626010622E-8</v>
      </c>
      <c r="N189" s="61"/>
      <c r="O189" s="61">
        <v>0</v>
      </c>
      <c r="P189" s="61">
        <f t="shared" si="33"/>
        <v>0</v>
      </c>
      <c r="Q189" s="65" t="str">
        <f t="shared" si="29"/>
        <v/>
      </c>
    </row>
    <row r="190" spans="1:17" x14ac:dyDescent="0.25">
      <c r="A190" s="59" t="s">
        <v>356</v>
      </c>
      <c r="B190" s="60"/>
      <c r="C190" s="61">
        <v>3</v>
      </c>
      <c r="D190" s="61">
        <f t="shared" si="30"/>
        <v>3</v>
      </c>
      <c r="E190" s="62">
        <f t="shared" si="26"/>
        <v>4.5974608836534365E-7</v>
      </c>
      <c r="F190" s="63"/>
      <c r="G190" s="64">
        <v>42</v>
      </c>
      <c r="H190" s="61">
        <f t="shared" si="31"/>
        <v>42</v>
      </c>
      <c r="I190" s="62">
        <f t="shared" si="27"/>
        <v>-0.9285714285714286</v>
      </c>
      <c r="J190" s="60"/>
      <c r="K190" s="61">
        <v>3</v>
      </c>
      <c r="L190" s="61">
        <f t="shared" si="32"/>
        <v>3</v>
      </c>
      <c r="M190" s="62">
        <f t="shared" si="28"/>
        <v>4.7629710626010622E-8</v>
      </c>
      <c r="N190" s="61"/>
      <c r="O190" s="61">
        <v>10</v>
      </c>
      <c r="P190" s="61">
        <f t="shared" si="33"/>
        <v>10</v>
      </c>
      <c r="Q190" s="65">
        <f t="shared" si="29"/>
        <v>-0.7</v>
      </c>
    </row>
    <row r="191" spans="1:17" x14ac:dyDescent="0.25">
      <c r="A191" s="59" t="s">
        <v>170</v>
      </c>
      <c r="B191" s="60">
        <v>0</v>
      </c>
      <c r="C191" s="61">
        <v>3</v>
      </c>
      <c r="D191" s="61">
        <f t="shared" si="30"/>
        <v>3</v>
      </c>
      <c r="E191" s="62">
        <f t="shared" si="26"/>
        <v>4.5974608836534365E-7</v>
      </c>
      <c r="F191" s="63"/>
      <c r="G191" s="64">
        <v>0</v>
      </c>
      <c r="H191" s="61">
        <f t="shared" si="31"/>
        <v>0</v>
      </c>
      <c r="I191" s="62" t="str">
        <f t="shared" si="27"/>
        <v/>
      </c>
      <c r="J191" s="60">
        <v>18</v>
      </c>
      <c r="K191" s="61">
        <v>134</v>
      </c>
      <c r="L191" s="61">
        <f t="shared" si="32"/>
        <v>152</v>
      </c>
      <c r="M191" s="62">
        <f t="shared" si="28"/>
        <v>2.4132386717178717E-6</v>
      </c>
      <c r="N191" s="61">
        <v>0</v>
      </c>
      <c r="O191" s="61">
        <v>141</v>
      </c>
      <c r="P191" s="61">
        <f t="shared" si="33"/>
        <v>141</v>
      </c>
      <c r="Q191" s="65">
        <f t="shared" si="29"/>
        <v>7.8014184397163122E-2</v>
      </c>
    </row>
    <row r="192" spans="1:17" x14ac:dyDescent="0.25">
      <c r="A192" s="59" t="s">
        <v>249</v>
      </c>
      <c r="B192" s="60"/>
      <c r="C192" s="61">
        <v>3</v>
      </c>
      <c r="D192" s="61">
        <f t="shared" si="30"/>
        <v>3</v>
      </c>
      <c r="E192" s="62">
        <f t="shared" si="26"/>
        <v>4.5974608836534365E-7</v>
      </c>
      <c r="F192" s="63"/>
      <c r="G192" s="64">
        <v>4</v>
      </c>
      <c r="H192" s="61">
        <f t="shared" si="31"/>
        <v>4</v>
      </c>
      <c r="I192" s="62">
        <f t="shared" si="27"/>
        <v>-0.25</v>
      </c>
      <c r="J192" s="60"/>
      <c r="K192" s="61">
        <v>19</v>
      </c>
      <c r="L192" s="61">
        <f t="shared" si="32"/>
        <v>19</v>
      </c>
      <c r="M192" s="62">
        <f t="shared" si="28"/>
        <v>3.0165483396473396E-7</v>
      </c>
      <c r="N192" s="61"/>
      <c r="O192" s="61">
        <v>23</v>
      </c>
      <c r="P192" s="61">
        <f t="shared" si="33"/>
        <v>23</v>
      </c>
      <c r="Q192" s="65">
        <f t="shared" si="29"/>
        <v>-0.17391304347826086</v>
      </c>
    </row>
    <row r="193" spans="1:17" x14ac:dyDescent="0.25">
      <c r="A193" s="59" t="s">
        <v>181</v>
      </c>
      <c r="B193" s="60"/>
      <c r="C193" s="61">
        <v>3</v>
      </c>
      <c r="D193" s="61">
        <f t="shared" si="30"/>
        <v>3</v>
      </c>
      <c r="E193" s="62">
        <f t="shared" si="26"/>
        <v>4.5974608836534365E-7</v>
      </c>
      <c r="F193" s="63"/>
      <c r="G193" s="64">
        <v>0</v>
      </c>
      <c r="H193" s="61">
        <f t="shared" si="31"/>
        <v>0</v>
      </c>
      <c r="I193" s="62" t="str">
        <f t="shared" si="27"/>
        <v/>
      </c>
      <c r="J193" s="60"/>
      <c r="K193" s="61">
        <v>9</v>
      </c>
      <c r="L193" s="61">
        <f t="shared" si="32"/>
        <v>9</v>
      </c>
      <c r="M193" s="62">
        <f t="shared" si="28"/>
        <v>1.4288913187803187E-7</v>
      </c>
      <c r="N193" s="61"/>
      <c r="O193" s="61">
        <v>0</v>
      </c>
      <c r="P193" s="61">
        <f t="shared" si="33"/>
        <v>0</v>
      </c>
      <c r="Q193" s="65" t="str">
        <f t="shared" si="29"/>
        <v/>
      </c>
    </row>
    <row r="194" spans="1:17" x14ac:dyDescent="0.25">
      <c r="A194" s="59" t="s">
        <v>287</v>
      </c>
      <c r="B194" s="60"/>
      <c r="C194" s="61">
        <v>2</v>
      </c>
      <c r="D194" s="61">
        <f t="shared" si="30"/>
        <v>2</v>
      </c>
      <c r="E194" s="62">
        <f t="shared" si="26"/>
        <v>3.0649739224356243E-7</v>
      </c>
      <c r="F194" s="63"/>
      <c r="G194" s="64">
        <v>0</v>
      </c>
      <c r="H194" s="61">
        <f t="shared" si="31"/>
        <v>0</v>
      </c>
      <c r="I194" s="62" t="str">
        <f t="shared" si="27"/>
        <v/>
      </c>
      <c r="J194" s="60"/>
      <c r="K194" s="61">
        <v>28</v>
      </c>
      <c r="L194" s="61">
        <f t="shared" si="32"/>
        <v>28</v>
      </c>
      <c r="M194" s="62">
        <f t="shared" si="28"/>
        <v>4.4454396584276583E-7</v>
      </c>
      <c r="N194" s="61"/>
      <c r="O194" s="61">
        <v>14</v>
      </c>
      <c r="P194" s="61">
        <f t="shared" si="33"/>
        <v>14</v>
      </c>
      <c r="Q194" s="65">
        <f t="shared" si="29"/>
        <v>1</v>
      </c>
    </row>
    <row r="195" spans="1:17" x14ac:dyDescent="0.25">
      <c r="A195" s="59" t="s">
        <v>149</v>
      </c>
      <c r="B195" s="60"/>
      <c r="C195" s="61">
        <v>2</v>
      </c>
      <c r="D195" s="61">
        <f t="shared" si="30"/>
        <v>2</v>
      </c>
      <c r="E195" s="62">
        <f t="shared" si="26"/>
        <v>3.0649739224356243E-7</v>
      </c>
      <c r="F195" s="63"/>
      <c r="G195" s="64">
        <v>354</v>
      </c>
      <c r="H195" s="61">
        <f t="shared" si="31"/>
        <v>354</v>
      </c>
      <c r="I195" s="62">
        <f t="shared" si="27"/>
        <v>-0.99435028248587576</v>
      </c>
      <c r="J195" s="60"/>
      <c r="K195" s="61">
        <v>118</v>
      </c>
      <c r="L195" s="61">
        <f t="shared" si="32"/>
        <v>118</v>
      </c>
      <c r="M195" s="62">
        <f t="shared" si="28"/>
        <v>1.8734352846230844E-6</v>
      </c>
      <c r="N195" s="61"/>
      <c r="O195" s="61">
        <v>101</v>
      </c>
      <c r="P195" s="61">
        <f t="shared" si="33"/>
        <v>101</v>
      </c>
      <c r="Q195" s="65">
        <f t="shared" si="29"/>
        <v>0.16831683168316824</v>
      </c>
    </row>
    <row r="196" spans="1:17" x14ac:dyDescent="0.25">
      <c r="A196" s="59" t="s">
        <v>278</v>
      </c>
      <c r="B196" s="60"/>
      <c r="C196" s="61">
        <v>2</v>
      </c>
      <c r="D196" s="61">
        <f t="shared" si="30"/>
        <v>2</v>
      </c>
      <c r="E196" s="62">
        <f t="shared" si="26"/>
        <v>3.0649739224356243E-7</v>
      </c>
      <c r="F196" s="63"/>
      <c r="G196" s="64">
        <v>0</v>
      </c>
      <c r="H196" s="61">
        <f t="shared" si="31"/>
        <v>0</v>
      </c>
      <c r="I196" s="62" t="str">
        <f t="shared" si="27"/>
        <v/>
      </c>
      <c r="J196" s="60"/>
      <c r="K196" s="61">
        <v>30</v>
      </c>
      <c r="L196" s="61">
        <f t="shared" si="32"/>
        <v>30</v>
      </c>
      <c r="M196" s="62">
        <f t="shared" si="28"/>
        <v>4.7629710626010622E-7</v>
      </c>
      <c r="N196" s="61"/>
      <c r="O196" s="61">
        <v>0</v>
      </c>
      <c r="P196" s="61">
        <f t="shared" si="33"/>
        <v>0</v>
      </c>
      <c r="Q196" s="65" t="str">
        <f t="shared" si="29"/>
        <v/>
      </c>
    </row>
    <row r="197" spans="1:17" x14ac:dyDescent="0.25">
      <c r="A197" s="59" t="s">
        <v>296</v>
      </c>
      <c r="B197" s="60"/>
      <c r="C197" s="61">
        <v>1</v>
      </c>
      <c r="D197" s="61">
        <f t="shared" si="30"/>
        <v>1</v>
      </c>
      <c r="E197" s="62">
        <f t="shared" si="26"/>
        <v>1.5324869612178122E-7</v>
      </c>
      <c r="F197" s="63"/>
      <c r="G197" s="64">
        <v>8</v>
      </c>
      <c r="H197" s="61">
        <f t="shared" si="31"/>
        <v>8</v>
      </c>
      <c r="I197" s="62">
        <f t="shared" si="27"/>
        <v>-0.875</v>
      </c>
      <c r="J197" s="60"/>
      <c r="K197" s="61">
        <v>9</v>
      </c>
      <c r="L197" s="61">
        <f t="shared" si="32"/>
        <v>9</v>
      </c>
      <c r="M197" s="62">
        <f t="shared" si="28"/>
        <v>1.4288913187803187E-7</v>
      </c>
      <c r="N197" s="61"/>
      <c r="O197" s="61">
        <v>0</v>
      </c>
      <c r="P197" s="61">
        <f t="shared" si="33"/>
        <v>0</v>
      </c>
      <c r="Q197" s="65" t="str">
        <f t="shared" si="29"/>
        <v/>
      </c>
    </row>
    <row r="198" spans="1:17" x14ac:dyDescent="0.25">
      <c r="A198" s="59" t="s">
        <v>250</v>
      </c>
      <c r="B198" s="60"/>
      <c r="C198" s="61">
        <v>1</v>
      </c>
      <c r="D198" s="61">
        <f t="shared" si="30"/>
        <v>1</v>
      </c>
      <c r="E198" s="62">
        <f t="shared" si="26"/>
        <v>1.5324869612178122E-7</v>
      </c>
      <c r="F198" s="63"/>
      <c r="G198" s="64">
        <v>0</v>
      </c>
      <c r="H198" s="61">
        <f t="shared" si="31"/>
        <v>0</v>
      </c>
      <c r="I198" s="62" t="str">
        <f t="shared" si="27"/>
        <v/>
      </c>
      <c r="J198" s="60"/>
      <c r="K198" s="61">
        <v>19</v>
      </c>
      <c r="L198" s="61">
        <f t="shared" si="32"/>
        <v>19</v>
      </c>
      <c r="M198" s="62">
        <f t="shared" si="28"/>
        <v>3.0165483396473396E-7</v>
      </c>
      <c r="N198" s="61"/>
      <c r="O198" s="61">
        <v>0</v>
      </c>
      <c r="P198" s="61">
        <f t="shared" si="33"/>
        <v>0</v>
      </c>
      <c r="Q198" s="65" t="str">
        <f t="shared" si="29"/>
        <v/>
      </c>
    </row>
    <row r="199" spans="1:17" x14ac:dyDescent="0.25">
      <c r="A199" s="59" t="s">
        <v>241</v>
      </c>
      <c r="B199" s="60"/>
      <c r="C199" s="61">
        <v>1</v>
      </c>
      <c r="D199" s="61">
        <f t="shared" si="30"/>
        <v>1</v>
      </c>
      <c r="E199" s="62">
        <f t="shared" si="26"/>
        <v>1.5324869612178122E-7</v>
      </c>
      <c r="F199" s="63">
        <v>0</v>
      </c>
      <c r="G199" s="64">
        <v>0</v>
      </c>
      <c r="H199" s="61">
        <f t="shared" si="31"/>
        <v>0</v>
      </c>
      <c r="I199" s="62" t="str">
        <f t="shared" si="27"/>
        <v/>
      </c>
      <c r="J199" s="60"/>
      <c r="K199" s="61">
        <v>194</v>
      </c>
      <c r="L199" s="61">
        <f t="shared" si="32"/>
        <v>194</v>
      </c>
      <c r="M199" s="62">
        <f t="shared" si="28"/>
        <v>3.0800546204820203E-6</v>
      </c>
      <c r="N199" s="61"/>
      <c r="O199" s="61">
        <v>106</v>
      </c>
      <c r="P199" s="61">
        <f t="shared" si="33"/>
        <v>106</v>
      </c>
      <c r="Q199" s="65">
        <f t="shared" si="29"/>
        <v>0.83018867924528306</v>
      </c>
    </row>
    <row r="200" spans="1:17" x14ac:dyDescent="0.25">
      <c r="A200" s="59" t="s">
        <v>330</v>
      </c>
      <c r="B200" s="60"/>
      <c r="C200" s="61">
        <v>0</v>
      </c>
      <c r="D200" s="61">
        <f t="shared" si="30"/>
        <v>0</v>
      </c>
      <c r="E200" s="62">
        <f t="shared" si="26"/>
        <v>0</v>
      </c>
      <c r="F200" s="63"/>
      <c r="G200" s="64">
        <v>6</v>
      </c>
      <c r="H200" s="61">
        <f t="shared" si="31"/>
        <v>6</v>
      </c>
      <c r="I200" s="62">
        <f t="shared" si="27"/>
        <v>-1</v>
      </c>
      <c r="J200" s="60"/>
      <c r="K200" s="61">
        <v>0</v>
      </c>
      <c r="L200" s="61">
        <f t="shared" si="32"/>
        <v>0</v>
      </c>
      <c r="M200" s="62">
        <f t="shared" si="28"/>
        <v>0</v>
      </c>
      <c r="N200" s="61"/>
      <c r="O200" s="61">
        <v>16</v>
      </c>
      <c r="P200" s="61">
        <f t="shared" si="33"/>
        <v>16</v>
      </c>
      <c r="Q200" s="65">
        <f t="shared" si="29"/>
        <v>-1</v>
      </c>
    </row>
    <row r="201" spans="1:17" x14ac:dyDescent="0.25">
      <c r="A201" s="59" t="s">
        <v>379</v>
      </c>
      <c r="B201" s="60"/>
      <c r="C201" s="61">
        <v>0</v>
      </c>
      <c r="D201" s="61">
        <f t="shared" si="30"/>
        <v>0</v>
      </c>
      <c r="E201" s="62">
        <f t="shared" ref="E201:E264" si="34">IFERROR(D201/$D$7,"")</f>
        <v>0</v>
      </c>
      <c r="F201" s="63"/>
      <c r="G201" s="64">
        <v>0</v>
      </c>
      <c r="H201" s="61">
        <f t="shared" si="31"/>
        <v>0</v>
      </c>
      <c r="I201" s="62" t="str">
        <f t="shared" ref="I201:I264" si="35">IFERROR(D201/H201-1,"")</f>
        <v/>
      </c>
      <c r="J201" s="60"/>
      <c r="K201" s="61">
        <v>0</v>
      </c>
      <c r="L201" s="61">
        <f t="shared" si="32"/>
        <v>0</v>
      </c>
      <c r="M201" s="62">
        <f t="shared" ref="M201:M264" si="36">IFERROR(L201/$L$7,"")</f>
        <v>0</v>
      </c>
      <c r="N201" s="61"/>
      <c r="O201" s="61">
        <v>1</v>
      </c>
      <c r="P201" s="61">
        <f t="shared" si="33"/>
        <v>1</v>
      </c>
      <c r="Q201" s="65">
        <f t="shared" ref="Q201:Q264" si="37">IFERROR(L201/P201-1,"")</f>
        <v>-1</v>
      </c>
    </row>
    <row r="202" spans="1:17" x14ac:dyDescent="0.25">
      <c r="A202" s="59" t="s">
        <v>257</v>
      </c>
      <c r="B202" s="60"/>
      <c r="C202" s="61">
        <v>0</v>
      </c>
      <c r="D202" s="61">
        <f t="shared" si="30"/>
        <v>0</v>
      </c>
      <c r="E202" s="62">
        <f t="shared" si="34"/>
        <v>0</v>
      </c>
      <c r="F202" s="63"/>
      <c r="G202" s="64">
        <v>170</v>
      </c>
      <c r="H202" s="61">
        <f t="shared" si="31"/>
        <v>170</v>
      </c>
      <c r="I202" s="62">
        <f t="shared" si="35"/>
        <v>-1</v>
      </c>
      <c r="J202" s="60"/>
      <c r="K202" s="61">
        <v>27</v>
      </c>
      <c r="L202" s="61">
        <f t="shared" si="32"/>
        <v>27</v>
      </c>
      <c r="M202" s="62">
        <f t="shared" si="36"/>
        <v>4.286673956340956E-7</v>
      </c>
      <c r="N202" s="61"/>
      <c r="O202" s="61">
        <v>45</v>
      </c>
      <c r="P202" s="61">
        <f t="shared" si="33"/>
        <v>45</v>
      </c>
      <c r="Q202" s="65">
        <f t="shared" si="37"/>
        <v>-0.4</v>
      </c>
    </row>
    <row r="203" spans="1:17" x14ac:dyDescent="0.25">
      <c r="A203" s="59" t="s">
        <v>333</v>
      </c>
      <c r="B203" s="60"/>
      <c r="C203" s="61">
        <v>0</v>
      </c>
      <c r="D203" s="61">
        <f t="shared" si="30"/>
        <v>0</v>
      </c>
      <c r="E203" s="62">
        <f t="shared" si="34"/>
        <v>0</v>
      </c>
      <c r="F203" s="63"/>
      <c r="G203" s="64">
        <v>6</v>
      </c>
      <c r="H203" s="61">
        <f t="shared" si="31"/>
        <v>6</v>
      </c>
      <c r="I203" s="62">
        <f t="shared" si="35"/>
        <v>-1</v>
      </c>
      <c r="J203" s="60"/>
      <c r="K203" s="61">
        <v>0</v>
      </c>
      <c r="L203" s="61">
        <f t="shared" si="32"/>
        <v>0</v>
      </c>
      <c r="M203" s="62">
        <f t="shared" si="36"/>
        <v>0</v>
      </c>
      <c r="N203" s="61"/>
      <c r="O203" s="61">
        <v>13</v>
      </c>
      <c r="P203" s="61">
        <f t="shared" si="33"/>
        <v>13</v>
      </c>
      <c r="Q203" s="65">
        <f t="shared" si="37"/>
        <v>-1</v>
      </c>
    </row>
    <row r="204" spans="1:17" x14ac:dyDescent="0.25">
      <c r="A204" s="59" t="s">
        <v>231</v>
      </c>
      <c r="B204" s="60"/>
      <c r="C204" s="61">
        <v>0</v>
      </c>
      <c r="D204" s="61">
        <f t="shared" si="30"/>
        <v>0</v>
      </c>
      <c r="E204" s="62">
        <f t="shared" si="34"/>
        <v>0</v>
      </c>
      <c r="F204" s="63"/>
      <c r="G204" s="64">
        <v>0</v>
      </c>
      <c r="H204" s="61">
        <f t="shared" si="31"/>
        <v>0</v>
      </c>
      <c r="I204" s="62" t="str">
        <f t="shared" si="35"/>
        <v/>
      </c>
      <c r="J204" s="60"/>
      <c r="K204" s="61">
        <v>98</v>
      </c>
      <c r="L204" s="61">
        <f t="shared" si="32"/>
        <v>98</v>
      </c>
      <c r="M204" s="62">
        <f t="shared" si="36"/>
        <v>1.5559038804496804E-6</v>
      </c>
      <c r="N204" s="61"/>
      <c r="O204" s="61">
        <v>103</v>
      </c>
      <c r="P204" s="61">
        <f t="shared" si="33"/>
        <v>103</v>
      </c>
      <c r="Q204" s="65">
        <f t="shared" si="37"/>
        <v>-4.8543689320388328E-2</v>
      </c>
    </row>
    <row r="205" spans="1:17" x14ac:dyDescent="0.25">
      <c r="A205" s="59" t="s">
        <v>306</v>
      </c>
      <c r="B205" s="60"/>
      <c r="C205" s="61">
        <v>0</v>
      </c>
      <c r="D205" s="61">
        <f t="shared" si="30"/>
        <v>0</v>
      </c>
      <c r="E205" s="62">
        <f t="shared" si="34"/>
        <v>0</v>
      </c>
      <c r="F205" s="63"/>
      <c r="G205" s="64">
        <v>0</v>
      </c>
      <c r="H205" s="61">
        <f t="shared" si="31"/>
        <v>0</v>
      </c>
      <c r="I205" s="62" t="str">
        <f t="shared" si="35"/>
        <v/>
      </c>
      <c r="J205" s="60"/>
      <c r="K205" s="61">
        <v>4</v>
      </c>
      <c r="L205" s="61">
        <f t="shared" si="32"/>
        <v>4</v>
      </c>
      <c r="M205" s="62">
        <f t="shared" si="36"/>
        <v>6.3506280834680834E-8</v>
      </c>
      <c r="N205" s="61"/>
      <c r="O205" s="61">
        <v>0</v>
      </c>
      <c r="P205" s="61">
        <f t="shared" si="33"/>
        <v>0</v>
      </c>
      <c r="Q205" s="65" t="str">
        <f t="shared" si="37"/>
        <v/>
      </c>
    </row>
    <row r="206" spans="1:17" x14ac:dyDescent="0.25">
      <c r="A206" s="59" t="s">
        <v>364</v>
      </c>
      <c r="B206" s="60"/>
      <c r="C206" s="61">
        <v>0</v>
      </c>
      <c r="D206" s="61">
        <f t="shared" si="30"/>
        <v>0</v>
      </c>
      <c r="E206" s="62">
        <f t="shared" si="34"/>
        <v>0</v>
      </c>
      <c r="F206" s="63"/>
      <c r="G206" s="64">
        <v>5</v>
      </c>
      <c r="H206" s="61">
        <f t="shared" si="31"/>
        <v>5</v>
      </c>
      <c r="I206" s="62">
        <f t="shared" si="35"/>
        <v>-1</v>
      </c>
      <c r="J206" s="60"/>
      <c r="K206" s="61">
        <v>0</v>
      </c>
      <c r="L206" s="61">
        <f t="shared" si="32"/>
        <v>0</v>
      </c>
      <c r="M206" s="62">
        <f t="shared" si="36"/>
        <v>0</v>
      </c>
      <c r="N206" s="61"/>
      <c r="O206" s="61">
        <v>8</v>
      </c>
      <c r="P206" s="61">
        <f t="shared" si="33"/>
        <v>8</v>
      </c>
      <c r="Q206" s="65">
        <f t="shared" si="37"/>
        <v>-1</v>
      </c>
    </row>
    <row r="207" spans="1:17" x14ac:dyDescent="0.25">
      <c r="A207" s="59" t="s">
        <v>304</v>
      </c>
      <c r="B207" s="60"/>
      <c r="C207" s="61">
        <v>0</v>
      </c>
      <c r="D207" s="61">
        <f t="shared" si="30"/>
        <v>0</v>
      </c>
      <c r="E207" s="62">
        <f t="shared" si="34"/>
        <v>0</v>
      </c>
      <c r="F207" s="63"/>
      <c r="G207" s="64">
        <v>0</v>
      </c>
      <c r="H207" s="61">
        <f t="shared" si="31"/>
        <v>0</v>
      </c>
      <c r="I207" s="62" t="str">
        <f t="shared" si="35"/>
        <v/>
      </c>
      <c r="J207" s="60"/>
      <c r="K207" s="61">
        <v>4</v>
      </c>
      <c r="L207" s="61">
        <f t="shared" si="32"/>
        <v>4</v>
      </c>
      <c r="M207" s="62">
        <f t="shared" si="36"/>
        <v>6.3506280834680834E-8</v>
      </c>
      <c r="N207" s="61"/>
      <c r="O207" s="61">
        <v>0</v>
      </c>
      <c r="P207" s="61">
        <f t="shared" si="33"/>
        <v>0</v>
      </c>
      <c r="Q207" s="65" t="str">
        <f t="shared" si="37"/>
        <v/>
      </c>
    </row>
    <row r="208" spans="1:17" x14ac:dyDescent="0.25">
      <c r="A208" s="59" t="s">
        <v>132</v>
      </c>
      <c r="B208" s="60"/>
      <c r="C208" s="61">
        <v>0</v>
      </c>
      <c r="D208" s="61">
        <f t="shared" si="30"/>
        <v>0</v>
      </c>
      <c r="E208" s="62">
        <f t="shared" si="34"/>
        <v>0</v>
      </c>
      <c r="F208" s="63"/>
      <c r="G208" s="64">
        <v>3945</v>
      </c>
      <c r="H208" s="61">
        <f t="shared" si="31"/>
        <v>3945</v>
      </c>
      <c r="I208" s="62">
        <f t="shared" si="35"/>
        <v>-1</v>
      </c>
      <c r="J208" s="60"/>
      <c r="K208" s="61">
        <v>146</v>
      </c>
      <c r="L208" s="61">
        <f t="shared" si="32"/>
        <v>146</v>
      </c>
      <c r="M208" s="62">
        <f t="shared" si="36"/>
        <v>2.3179792504658503E-6</v>
      </c>
      <c r="N208" s="61"/>
      <c r="O208" s="61">
        <v>127</v>
      </c>
      <c r="P208" s="61">
        <f t="shared" si="33"/>
        <v>127</v>
      </c>
      <c r="Q208" s="65">
        <f t="shared" si="37"/>
        <v>0.14960629921259838</v>
      </c>
    </row>
    <row r="209" spans="1:17" x14ac:dyDescent="0.25">
      <c r="A209" s="59" t="s">
        <v>279</v>
      </c>
      <c r="B209" s="60"/>
      <c r="C209" s="61">
        <v>0</v>
      </c>
      <c r="D209" s="61">
        <f t="shared" si="30"/>
        <v>0</v>
      </c>
      <c r="E209" s="62">
        <f t="shared" si="34"/>
        <v>0</v>
      </c>
      <c r="F209" s="63"/>
      <c r="G209" s="64">
        <v>2</v>
      </c>
      <c r="H209" s="61">
        <f t="shared" si="31"/>
        <v>2</v>
      </c>
      <c r="I209" s="62">
        <f t="shared" si="35"/>
        <v>-1</v>
      </c>
      <c r="J209" s="60"/>
      <c r="K209" s="61">
        <v>27</v>
      </c>
      <c r="L209" s="61">
        <f t="shared" si="32"/>
        <v>27</v>
      </c>
      <c r="M209" s="62">
        <f t="shared" si="36"/>
        <v>4.286673956340956E-7</v>
      </c>
      <c r="N209" s="61"/>
      <c r="O209" s="61">
        <v>43</v>
      </c>
      <c r="P209" s="61">
        <f t="shared" si="33"/>
        <v>43</v>
      </c>
      <c r="Q209" s="65">
        <f t="shared" si="37"/>
        <v>-0.37209302325581395</v>
      </c>
    </row>
    <row r="210" spans="1:17" x14ac:dyDescent="0.25">
      <c r="A210" s="59" t="s">
        <v>299</v>
      </c>
      <c r="B210" s="60"/>
      <c r="C210" s="61">
        <v>0</v>
      </c>
      <c r="D210" s="61">
        <f t="shared" si="30"/>
        <v>0</v>
      </c>
      <c r="E210" s="62">
        <f t="shared" si="34"/>
        <v>0</v>
      </c>
      <c r="F210" s="63">
        <v>0</v>
      </c>
      <c r="G210" s="64">
        <v>10</v>
      </c>
      <c r="H210" s="61">
        <f t="shared" si="31"/>
        <v>10</v>
      </c>
      <c r="I210" s="62">
        <f t="shared" si="35"/>
        <v>-1</v>
      </c>
      <c r="J210" s="60"/>
      <c r="K210" s="61">
        <v>8</v>
      </c>
      <c r="L210" s="61">
        <f t="shared" si="32"/>
        <v>8</v>
      </c>
      <c r="M210" s="62">
        <f t="shared" si="36"/>
        <v>1.2701256166936167E-7</v>
      </c>
      <c r="N210" s="61"/>
      <c r="O210" s="61">
        <v>0</v>
      </c>
      <c r="P210" s="61">
        <f t="shared" si="33"/>
        <v>0</v>
      </c>
      <c r="Q210" s="65" t="str">
        <f t="shared" si="37"/>
        <v/>
      </c>
    </row>
    <row r="211" spans="1:17" x14ac:dyDescent="0.25">
      <c r="A211" s="59" t="s">
        <v>307</v>
      </c>
      <c r="B211" s="60"/>
      <c r="C211" s="61">
        <v>0</v>
      </c>
      <c r="D211" s="61">
        <f t="shared" si="30"/>
        <v>0</v>
      </c>
      <c r="E211" s="62">
        <f t="shared" si="34"/>
        <v>0</v>
      </c>
      <c r="F211" s="63"/>
      <c r="G211" s="64">
        <v>25</v>
      </c>
      <c r="H211" s="61">
        <f t="shared" si="31"/>
        <v>25</v>
      </c>
      <c r="I211" s="62">
        <f t="shared" si="35"/>
        <v>-1</v>
      </c>
      <c r="J211" s="60"/>
      <c r="K211" s="61">
        <v>4</v>
      </c>
      <c r="L211" s="61">
        <f t="shared" si="32"/>
        <v>4</v>
      </c>
      <c r="M211" s="62">
        <f t="shared" si="36"/>
        <v>6.3506280834680834E-8</v>
      </c>
      <c r="N211" s="61"/>
      <c r="O211" s="61">
        <v>2</v>
      </c>
      <c r="P211" s="61">
        <f t="shared" si="33"/>
        <v>2</v>
      </c>
      <c r="Q211" s="65">
        <f t="shared" si="37"/>
        <v>1</v>
      </c>
    </row>
    <row r="212" spans="1:17" x14ac:dyDescent="0.25">
      <c r="A212" s="59" t="s">
        <v>331</v>
      </c>
      <c r="B212" s="60"/>
      <c r="C212" s="61">
        <v>0</v>
      </c>
      <c r="D212" s="61">
        <f t="shared" si="30"/>
        <v>0</v>
      </c>
      <c r="E212" s="62">
        <f t="shared" si="34"/>
        <v>0</v>
      </c>
      <c r="F212" s="63"/>
      <c r="G212" s="64">
        <v>14</v>
      </c>
      <c r="H212" s="61">
        <f t="shared" si="31"/>
        <v>14</v>
      </c>
      <c r="I212" s="62">
        <f t="shared" si="35"/>
        <v>-1</v>
      </c>
      <c r="J212" s="60"/>
      <c r="K212" s="61">
        <v>0</v>
      </c>
      <c r="L212" s="61">
        <f t="shared" si="32"/>
        <v>0</v>
      </c>
      <c r="M212" s="62">
        <f t="shared" si="36"/>
        <v>0</v>
      </c>
      <c r="N212" s="61"/>
      <c r="O212" s="61">
        <v>14</v>
      </c>
      <c r="P212" s="61">
        <f t="shared" si="33"/>
        <v>14</v>
      </c>
      <c r="Q212" s="65">
        <f t="shared" si="37"/>
        <v>-1</v>
      </c>
    </row>
    <row r="213" spans="1:17" x14ac:dyDescent="0.25">
      <c r="A213" s="59" t="s">
        <v>262</v>
      </c>
      <c r="B213" s="60"/>
      <c r="C213" s="61">
        <v>0</v>
      </c>
      <c r="D213" s="61">
        <f t="shared" si="30"/>
        <v>0</v>
      </c>
      <c r="E213" s="62">
        <f t="shared" si="34"/>
        <v>0</v>
      </c>
      <c r="F213" s="63"/>
      <c r="G213" s="64">
        <v>0</v>
      </c>
      <c r="H213" s="61">
        <f t="shared" si="31"/>
        <v>0</v>
      </c>
      <c r="I213" s="62" t="str">
        <f t="shared" si="35"/>
        <v/>
      </c>
      <c r="J213" s="60"/>
      <c r="K213" s="61">
        <v>3</v>
      </c>
      <c r="L213" s="61">
        <f t="shared" si="32"/>
        <v>3</v>
      </c>
      <c r="M213" s="62">
        <f t="shared" si="36"/>
        <v>4.7629710626010622E-8</v>
      </c>
      <c r="N213" s="61"/>
      <c r="O213" s="61">
        <v>59</v>
      </c>
      <c r="P213" s="61">
        <f t="shared" si="33"/>
        <v>59</v>
      </c>
      <c r="Q213" s="65">
        <f t="shared" si="37"/>
        <v>-0.94915254237288138</v>
      </c>
    </row>
    <row r="214" spans="1:17" x14ac:dyDescent="0.25">
      <c r="A214" s="59" t="s">
        <v>272</v>
      </c>
      <c r="B214" s="60"/>
      <c r="C214" s="61">
        <v>0</v>
      </c>
      <c r="D214" s="61">
        <f t="shared" si="30"/>
        <v>0</v>
      </c>
      <c r="E214" s="62">
        <f t="shared" si="34"/>
        <v>0</v>
      </c>
      <c r="F214" s="63"/>
      <c r="G214" s="64">
        <v>0</v>
      </c>
      <c r="H214" s="61">
        <f t="shared" si="31"/>
        <v>0</v>
      </c>
      <c r="I214" s="62" t="str">
        <f t="shared" si="35"/>
        <v/>
      </c>
      <c r="J214" s="60"/>
      <c r="K214" s="61">
        <v>0</v>
      </c>
      <c r="L214" s="61">
        <f t="shared" si="32"/>
        <v>0</v>
      </c>
      <c r="M214" s="62">
        <f t="shared" si="36"/>
        <v>0</v>
      </c>
      <c r="N214" s="61"/>
      <c r="O214" s="61">
        <v>1</v>
      </c>
      <c r="P214" s="61">
        <f t="shared" si="33"/>
        <v>1</v>
      </c>
      <c r="Q214" s="65">
        <f t="shared" si="37"/>
        <v>-1</v>
      </c>
    </row>
    <row r="215" spans="1:17" x14ac:dyDescent="0.25">
      <c r="A215" s="59" t="s">
        <v>316</v>
      </c>
      <c r="B215" s="60"/>
      <c r="C215" s="61">
        <v>0</v>
      </c>
      <c r="D215" s="61">
        <f t="shared" si="30"/>
        <v>0</v>
      </c>
      <c r="E215" s="62">
        <f t="shared" si="34"/>
        <v>0</v>
      </c>
      <c r="F215" s="63"/>
      <c r="G215" s="64">
        <v>16</v>
      </c>
      <c r="H215" s="61">
        <f t="shared" si="31"/>
        <v>16</v>
      </c>
      <c r="I215" s="62">
        <f t="shared" si="35"/>
        <v>-1</v>
      </c>
      <c r="J215" s="60"/>
      <c r="K215" s="61">
        <v>1</v>
      </c>
      <c r="L215" s="61">
        <f t="shared" si="32"/>
        <v>1</v>
      </c>
      <c r="M215" s="62">
        <f t="shared" si="36"/>
        <v>1.5876570208670209E-8</v>
      </c>
      <c r="N215" s="61"/>
      <c r="O215" s="61">
        <v>0</v>
      </c>
      <c r="P215" s="61">
        <f t="shared" si="33"/>
        <v>0</v>
      </c>
      <c r="Q215" s="65" t="str">
        <f t="shared" si="37"/>
        <v/>
      </c>
    </row>
    <row r="216" spans="1:17" x14ac:dyDescent="0.25">
      <c r="A216" s="59" t="s">
        <v>143</v>
      </c>
      <c r="B216" s="60"/>
      <c r="C216" s="61">
        <v>0</v>
      </c>
      <c r="D216" s="61">
        <f t="shared" si="30"/>
        <v>0</v>
      </c>
      <c r="E216" s="62">
        <f t="shared" si="34"/>
        <v>0</v>
      </c>
      <c r="F216" s="63"/>
      <c r="G216" s="64">
        <v>356</v>
      </c>
      <c r="H216" s="61">
        <f t="shared" si="31"/>
        <v>356</v>
      </c>
      <c r="I216" s="62">
        <f t="shared" si="35"/>
        <v>-1</v>
      </c>
      <c r="J216" s="60"/>
      <c r="K216" s="61">
        <v>99</v>
      </c>
      <c r="L216" s="61">
        <f t="shared" si="32"/>
        <v>99</v>
      </c>
      <c r="M216" s="62">
        <f t="shared" si="36"/>
        <v>1.5717804506583506E-6</v>
      </c>
      <c r="N216" s="61"/>
      <c r="O216" s="61">
        <v>74</v>
      </c>
      <c r="P216" s="61">
        <f t="shared" si="33"/>
        <v>74</v>
      </c>
      <c r="Q216" s="65">
        <f t="shared" si="37"/>
        <v>0.33783783783783794</v>
      </c>
    </row>
    <row r="217" spans="1:17" x14ac:dyDescent="0.25">
      <c r="A217" s="59" t="s">
        <v>319</v>
      </c>
      <c r="B217" s="60"/>
      <c r="C217" s="61">
        <v>0</v>
      </c>
      <c r="D217" s="61">
        <f t="shared" si="30"/>
        <v>0</v>
      </c>
      <c r="E217" s="62">
        <f t="shared" si="34"/>
        <v>0</v>
      </c>
      <c r="F217" s="63"/>
      <c r="G217" s="64">
        <v>0</v>
      </c>
      <c r="H217" s="61">
        <f t="shared" si="31"/>
        <v>0</v>
      </c>
      <c r="I217" s="62" t="str">
        <f t="shared" si="35"/>
        <v/>
      </c>
      <c r="J217" s="60"/>
      <c r="K217" s="61">
        <v>36</v>
      </c>
      <c r="L217" s="61">
        <f t="shared" si="32"/>
        <v>36</v>
      </c>
      <c r="M217" s="62">
        <f t="shared" si="36"/>
        <v>5.7155652751212747E-7</v>
      </c>
      <c r="N217" s="61"/>
      <c r="O217" s="61">
        <v>91</v>
      </c>
      <c r="P217" s="61">
        <f t="shared" si="33"/>
        <v>91</v>
      </c>
      <c r="Q217" s="65">
        <f t="shared" si="37"/>
        <v>-0.60439560439560447</v>
      </c>
    </row>
    <row r="218" spans="1:17" x14ac:dyDescent="0.25">
      <c r="A218" s="59" t="s">
        <v>226</v>
      </c>
      <c r="B218" s="60"/>
      <c r="C218" s="61">
        <v>0</v>
      </c>
      <c r="D218" s="61">
        <f t="shared" si="30"/>
        <v>0</v>
      </c>
      <c r="E218" s="62">
        <f t="shared" si="34"/>
        <v>0</v>
      </c>
      <c r="F218" s="63"/>
      <c r="G218" s="64">
        <v>74</v>
      </c>
      <c r="H218" s="61">
        <f t="shared" si="31"/>
        <v>74</v>
      </c>
      <c r="I218" s="62">
        <f t="shared" si="35"/>
        <v>-1</v>
      </c>
      <c r="J218" s="60"/>
      <c r="K218" s="61">
        <v>0</v>
      </c>
      <c r="L218" s="61">
        <f t="shared" si="32"/>
        <v>0</v>
      </c>
      <c r="M218" s="62">
        <f t="shared" si="36"/>
        <v>0</v>
      </c>
      <c r="N218" s="61"/>
      <c r="O218" s="61">
        <v>12</v>
      </c>
      <c r="P218" s="61">
        <f t="shared" si="33"/>
        <v>12</v>
      </c>
      <c r="Q218" s="65">
        <f t="shared" si="37"/>
        <v>-1</v>
      </c>
    </row>
    <row r="219" spans="1:17" x14ac:dyDescent="0.25">
      <c r="A219" s="59" t="s">
        <v>390</v>
      </c>
      <c r="B219" s="60"/>
      <c r="C219" s="61">
        <v>0</v>
      </c>
      <c r="D219" s="61">
        <f t="shared" si="30"/>
        <v>0</v>
      </c>
      <c r="E219" s="62">
        <f t="shared" si="34"/>
        <v>0</v>
      </c>
      <c r="F219" s="63"/>
      <c r="G219" s="64">
        <v>6</v>
      </c>
      <c r="H219" s="61">
        <f t="shared" si="31"/>
        <v>6</v>
      </c>
      <c r="I219" s="62">
        <f t="shared" si="35"/>
        <v>-1</v>
      </c>
      <c r="J219" s="60"/>
      <c r="K219" s="61">
        <v>0</v>
      </c>
      <c r="L219" s="61">
        <f t="shared" si="32"/>
        <v>0</v>
      </c>
      <c r="M219" s="62">
        <f t="shared" si="36"/>
        <v>0</v>
      </c>
      <c r="N219" s="61"/>
      <c r="O219" s="61">
        <v>3</v>
      </c>
      <c r="P219" s="61">
        <f t="shared" si="33"/>
        <v>3</v>
      </c>
      <c r="Q219" s="65">
        <f t="shared" si="37"/>
        <v>-1</v>
      </c>
    </row>
    <row r="220" spans="1:17" x14ac:dyDescent="0.25">
      <c r="A220" s="59" t="s">
        <v>292</v>
      </c>
      <c r="B220" s="60"/>
      <c r="C220" s="61">
        <v>0</v>
      </c>
      <c r="D220" s="61">
        <f t="shared" si="30"/>
        <v>0</v>
      </c>
      <c r="E220" s="62">
        <f t="shared" si="34"/>
        <v>0</v>
      </c>
      <c r="F220" s="63"/>
      <c r="G220" s="64">
        <v>30</v>
      </c>
      <c r="H220" s="61">
        <f t="shared" si="31"/>
        <v>30</v>
      </c>
      <c r="I220" s="62">
        <f t="shared" si="35"/>
        <v>-1</v>
      </c>
      <c r="J220" s="60"/>
      <c r="K220" s="61">
        <v>10</v>
      </c>
      <c r="L220" s="61">
        <f t="shared" si="32"/>
        <v>10</v>
      </c>
      <c r="M220" s="62">
        <f t="shared" si="36"/>
        <v>1.5876570208670207E-7</v>
      </c>
      <c r="N220" s="61"/>
      <c r="O220" s="61">
        <v>0</v>
      </c>
      <c r="P220" s="61">
        <f t="shared" si="33"/>
        <v>0</v>
      </c>
      <c r="Q220" s="65" t="str">
        <f t="shared" si="37"/>
        <v/>
      </c>
    </row>
    <row r="221" spans="1:17" x14ac:dyDescent="0.25">
      <c r="A221" s="59" t="s">
        <v>320</v>
      </c>
      <c r="B221" s="60"/>
      <c r="C221" s="61">
        <v>0</v>
      </c>
      <c r="D221" s="61">
        <f t="shared" si="30"/>
        <v>0</v>
      </c>
      <c r="E221" s="62">
        <f t="shared" si="34"/>
        <v>0</v>
      </c>
      <c r="F221" s="63"/>
      <c r="G221" s="64">
        <v>7</v>
      </c>
      <c r="H221" s="61">
        <f t="shared" si="31"/>
        <v>7</v>
      </c>
      <c r="I221" s="62">
        <f t="shared" si="35"/>
        <v>-1</v>
      </c>
      <c r="J221" s="60"/>
      <c r="K221" s="61">
        <v>0</v>
      </c>
      <c r="L221" s="61">
        <f t="shared" si="32"/>
        <v>0</v>
      </c>
      <c r="M221" s="62">
        <f t="shared" si="36"/>
        <v>0</v>
      </c>
      <c r="N221" s="61"/>
      <c r="O221" s="61">
        <v>43</v>
      </c>
      <c r="P221" s="61">
        <f t="shared" si="33"/>
        <v>43</v>
      </c>
      <c r="Q221" s="65">
        <f t="shared" si="37"/>
        <v>-1</v>
      </c>
    </row>
    <row r="222" spans="1:17" x14ac:dyDescent="0.25">
      <c r="A222" s="59" t="s">
        <v>312</v>
      </c>
      <c r="B222" s="60"/>
      <c r="C222" s="61">
        <v>0</v>
      </c>
      <c r="D222" s="61">
        <f t="shared" si="30"/>
        <v>0</v>
      </c>
      <c r="E222" s="62">
        <f t="shared" si="34"/>
        <v>0</v>
      </c>
      <c r="F222" s="63"/>
      <c r="G222" s="64">
        <v>0</v>
      </c>
      <c r="H222" s="61">
        <f t="shared" si="31"/>
        <v>0</v>
      </c>
      <c r="I222" s="62" t="str">
        <f t="shared" si="35"/>
        <v/>
      </c>
      <c r="J222" s="60"/>
      <c r="K222" s="61">
        <v>2</v>
      </c>
      <c r="L222" s="61">
        <f t="shared" si="32"/>
        <v>2</v>
      </c>
      <c r="M222" s="62">
        <f t="shared" si="36"/>
        <v>3.1753140417340417E-8</v>
      </c>
      <c r="N222" s="61"/>
      <c r="O222" s="61">
        <v>0</v>
      </c>
      <c r="P222" s="61">
        <f t="shared" si="33"/>
        <v>0</v>
      </c>
      <c r="Q222" s="65" t="str">
        <f t="shared" si="37"/>
        <v/>
      </c>
    </row>
    <row r="223" spans="1:17" x14ac:dyDescent="0.25">
      <c r="A223" s="59" t="s">
        <v>339</v>
      </c>
      <c r="B223" s="60"/>
      <c r="C223" s="61">
        <v>0</v>
      </c>
      <c r="D223" s="61">
        <f t="shared" si="30"/>
        <v>0</v>
      </c>
      <c r="E223" s="62">
        <f t="shared" si="34"/>
        <v>0</v>
      </c>
      <c r="F223" s="63"/>
      <c r="G223" s="64">
        <v>0</v>
      </c>
      <c r="H223" s="61">
        <f t="shared" si="31"/>
        <v>0</v>
      </c>
      <c r="I223" s="62" t="str">
        <f t="shared" si="35"/>
        <v/>
      </c>
      <c r="J223" s="60"/>
      <c r="K223" s="61">
        <v>0</v>
      </c>
      <c r="L223" s="61">
        <f t="shared" si="32"/>
        <v>0</v>
      </c>
      <c r="M223" s="62">
        <f t="shared" si="36"/>
        <v>0</v>
      </c>
      <c r="N223" s="61"/>
      <c r="O223" s="61">
        <v>14</v>
      </c>
      <c r="P223" s="61">
        <f t="shared" si="33"/>
        <v>14</v>
      </c>
      <c r="Q223" s="65">
        <f t="shared" si="37"/>
        <v>-1</v>
      </c>
    </row>
    <row r="224" spans="1:17" x14ac:dyDescent="0.25">
      <c r="A224" s="59" t="s">
        <v>358</v>
      </c>
      <c r="B224" s="60"/>
      <c r="C224" s="61">
        <v>0</v>
      </c>
      <c r="D224" s="61">
        <f t="shared" si="30"/>
        <v>0</v>
      </c>
      <c r="E224" s="62">
        <f t="shared" si="34"/>
        <v>0</v>
      </c>
      <c r="F224" s="63"/>
      <c r="G224" s="64">
        <v>50</v>
      </c>
      <c r="H224" s="61">
        <f t="shared" si="31"/>
        <v>50</v>
      </c>
      <c r="I224" s="62">
        <f t="shared" si="35"/>
        <v>-1</v>
      </c>
      <c r="J224" s="60"/>
      <c r="K224" s="61">
        <v>0</v>
      </c>
      <c r="L224" s="61">
        <f t="shared" si="32"/>
        <v>0</v>
      </c>
      <c r="M224" s="62">
        <f t="shared" si="36"/>
        <v>0</v>
      </c>
      <c r="N224" s="61"/>
      <c r="O224" s="61">
        <v>3</v>
      </c>
      <c r="P224" s="61">
        <f t="shared" si="33"/>
        <v>3</v>
      </c>
      <c r="Q224" s="65">
        <f t="shared" si="37"/>
        <v>-1</v>
      </c>
    </row>
    <row r="225" spans="1:17" x14ac:dyDescent="0.25">
      <c r="A225" s="59" t="s">
        <v>326</v>
      </c>
      <c r="B225" s="60"/>
      <c r="C225" s="61">
        <v>0</v>
      </c>
      <c r="D225" s="61">
        <f t="shared" si="30"/>
        <v>0</v>
      </c>
      <c r="E225" s="62">
        <f t="shared" si="34"/>
        <v>0</v>
      </c>
      <c r="F225" s="63"/>
      <c r="G225" s="64">
        <v>0</v>
      </c>
      <c r="H225" s="61">
        <f t="shared" si="31"/>
        <v>0</v>
      </c>
      <c r="I225" s="62" t="str">
        <f t="shared" si="35"/>
        <v/>
      </c>
      <c r="J225" s="60"/>
      <c r="K225" s="61">
        <v>0</v>
      </c>
      <c r="L225" s="61">
        <f t="shared" si="32"/>
        <v>0</v>
      </c>
      <c r="M225" s="62">
        <f t="shared" si="36"/>
        <v>0</v>
      </c>
      <c r="N225" s="61"/>
      <c r="O225" s="61">
        <v>24</v>
      </c>
      <c r="P225" s="61">
        <f t="shared" si="33"/>
        <v>24</v>
      </c>
      <c r="Q225" s="65">
        <f t="shared" si="37"/>
        <v>-1</v>
      </c>
    </row>
    <row r="226" spans="1:17" x14ac:dyDescent="0.25">
      <c r="A226" s="59" t="s">
        <v>377</v>
      </c>
      <c r="B226" s="60"/>
      <c r="C226" s="61">
        <v>0</v>
      </c>
      <c r="D226" s="61">
        <f t="shared" si="30"/>
        <v>0</v>
      </c>
      <c r="E226" s="62">
        <f t="shared" si="34"/>
        <v>0</v>
      </c>
      <c r="F226" s="63"/>
      <c r="G226" s="64">
        <v>32</v>
      </c>
      <c r="H226" s="61">
        <f t="shared" si="31"/>
        <v>32</v>
      </c>
      <c r="I226" s="62">
        <f t="shared" si="35"/>
        <v>-1</v>
      </c>
      <c r="J226" s="60"/>
      <c r="K226" s="61">
        <v>4</v>
      </c>
      <c r="L226" s="61">
        <f t="shared" si="32"/>
        <v>4</v>
      </c>
      <c r="M226" s="62">
        <f t="shared" si="36"/>
        <v>6.3506280834680834E-8</v>
      </c>
      <c r="N226" s="61"/>
      <c r="O226" s="61">
        <v>0</v>
      </c>
      <c r="P226" s="61">
        <f t="shared" si="33"/>
        <v>0</v>
      </c>
      <c r="Q226" s="65" t="str">
        <f t="shared" si="37"/>
        <v/>
      </c>
    </row>
    <row r="227" spans="1:17" x14ac:dyDescent="0.25">
      <c r="A227" s="59" t="s">
        <v>267</v>
      </c>
      <c r="B227" s="60"/>
      <c r="C227" s="61">
        <v>0</v>
      </c>
      <c r="D227" s="61">
        <f t="shared" si="30"/>
        <v>0</v>
      </c>
      <c r="E227" s="62">
        <f t="shared" si="34"/>
        <v>0</v>
      </c>
      <c r="F227" s="63"/>
      <c r="G227" s="64">
        <v>0</v>
      </c>
      <c r="H227" s="61">
        <f t="shared" si="31"/>
        <v>0</v>
      </c>
      <c r="I227" s="62" t="str">
        <f t="shared" si="35"/>
        <v/>
      </c>
      <c r="J227" s="60"/>
      <c r="K227" s="61">
        <v>12</v>
      </c>
      <c r="L227" s="61">
        <f t="shared" si="32"/>
        <v>12</v>
      </c>
      <c r="M227" s="62">
        <f t="shared" si="36"/>
        <v>1.9051884250404249E-7</v>
      </c>
      <c r="N227" s="61"/>
      <c r="O227" s="61">
        <v>30</v>
      </c>
      <c r="P227" s="61">
        <f t="shared" si="33"/>
        <v>30</v>
      </c>
      <c r="Q227" s="65">
        <f t="shared" si="37"/>
        <v>-0.6</v>
      </c>
    </row>
    <row r="228" spans="1:17" x14ac:dyDescent="0.25">
      <c r="A228" s="59" t="s">
        <v>259</v>
      </c>
      <c r="B228" s="60"/>
      <c r="C228" s="61">
        <v>0</v>
      </c>
      <c r="D228" s="61">
        <f t="shared" si="30"/>
        <v>0</v>
      </c>
      <c r="E228" s="62">
        <f t="shared" si="34"/>
        <v>0</v>
      </c>
      <c r="F228" s="63"/>
      <c r="G228" s="64">
        <v>11</v>
      </c>
      <c r="H228" s="61">
        <f t="shared" si="31"/>
        <v>11</v>
      </c>
      <c r="I228" s="62">
        <f t="shared" si="35"/>
        <v>-1</v>
      </c>
      <c r="J228" s="60"/>
      <c r="K228" s="61">
        <v>21</v>
      </c>
      <c r="L228" s="61">
        <f t="shared" si="32"/>
        <v>21</v>
      </c>
      <c r="M228" s="62">
        <f t="shared" si="36"/>
        <v>3.3340797438207436E-7</v>
      </c>
      <c r="N228" s="61"/>
      <c r="O228" s="61">
        <v>27</v>
      </c>
      <c r="P228" s="61">
        <f t="shared" si="33"/>
        <v>27</v>
      </c>
      <c r="Q228" s="65">
        <f t="shared" si="37"/>
        <v>-0.22222222222222221</v>
      </c>
    </row>
    <row r="229" spans="1:17" x14ac:dyDescent="0.25">
      <c r="A229" s="59" t="s">
        <v>265</v>
      </c>
      <c r="B229" s="60"/>
      <c r="C229" s="61">
        <v>0</v>
      </c>
      <c r="D229" s="61">
        <f t="shared" si="30"/>
        <v>0</v>
      </c>
      <c r="E229" s="62">
        <f t="shared" si="34"/>
        <v>0</v>
      </c>
      <c r="F229" s="63">
        <v>2801</v>
      </c>
      <c r="G229" s="64">
        <v>2782</v>
      </c>
      <c r="H229" s="61">
        <f t="shared" si="31"/>
        <v>5583</v>
      </c>
      <c r="I229" s="62">
        <f t="shared" si="35"/>
        <v>-1</v>
      </c>
      <c r="J229" s="60"/>
      <c r="K229" s="61">
        <v>330</v>
      </c>
      <c r="L229" s="61">
        <f t="shared" si="32"/>
        <v>330</v>
      </c>
      <c r="M229" s="62">
        <f t="shared" si="36"/>
        <v>5.2392681688611688E-6</v>
      </c>
      <c r="N229" s="61"/>
      <c r="O229" s="61">
        <v>154</v>
      </c>
      <c r="P229" s="61">
        <f t="shared" si="33"/>
        <v>154</v>
      </c>
      <c r="Q229" s="65">
        <f t="shared" si="37"/>
        <v>1.1428571428571428</v>
      </c>
    </row>
    <row r="230" spans="1:17" x14ac:dyDescent="0.25">
      <c r="A230" s="59" t="s">
        <v>245</v>
      </c>
      <c r="B230" s="60"/>
      <c r="C230" s="61">
        <v>0</v>
      </c>
      <c r="D230" s="61">
        <f t="shared" si="30"/>
        <v>0</v>
      </c>
      <c r="E230" s="62">
        <f t="shared" si="34"/>
        <v>0</v>
      </c>
      <c r="F230" s="63"/>
      <c r="G230" s="64">
        <v>0</v>
      </c>
      <c r="H230" s="61">
        <f t="shared" si="31"/>
        <v>0</v>
      </c>
      <c r="I230" s="62" t="str">
        <f t="shared" si="35"/>
        <v/>
      </c>
      <c r="J230" s="60"/>
      <c r="K230" s="61">
        <v>12</v>
      </c>
      <c r="L230" s="61">
        <f t="shared" si="32"/>
        <v>12</v>
      </c>
      <c r="M230" s="62">
        <f t="shared" si="36"/>
        <v>1.9051884250404249E-7</v>
      </c>
      <c r="N230" s="61"/>
      <c r="O230" s="61">
        <v>7</v>
      </c>
      <c r="P230" s="61">
        <f t="shared" si="33"/>
        <v>7</v>
      </c>
      <c r="Q230" s="65">
        <f t="shared" si="37"/>
        <v>0.71428571428571419</v>
      </c>
    </row>
    <row r="231" spans="1:17" x14ac:dyDescent="0.25">
      <c r="A231" s="59" t="s">
        <v>246</v>
      </c>
      <c r="B231" s="60"/>
      <c r="C231" s="61">
        <v>0</v>
      </c>
      <c r="D231" s="61">
        <f t="shared" si="30"/>
        <v>0</v>
      </c>
      <c r="E231" s="62">
        <f t="shared" si="34"/>
        <v>0</v>
      </c>
      <c r="F231" s="63"/>
      <c r="G231" s="64">
        <v>0</v>
      </c>
      <c r="H231" s="61">
        <f t="shared" si="31"/>
        <v>0</v>
      </c>
      <c r="I231" s="62" t="str">
        <f t="shared" si="35"/>
        <v/>
      </c>
      <c r="J231" s="60"/>
      <c r="K231" s="61">
        <v>4</v>
      </c>
      <c r="L231" s="61">
        <f t="shared" si="32"/>
        <v>4</v>
      </c>
      <c r="M231" s="62">
        <f t="shared" si="36"/>
        <v>6.3506280834680834E-8</v>
      </c>
      <c r="N231" s="61"/>
      <c r="O231" s="61">
        <v>0</v>
      </c>
      <c r="P231" s="61">
        <f t="shared" si="33"/>
        <v>0</v>
      </c>
      <c r="Q231" s="65" t="str">
        <f t="shared" si="37"/>
        <v/>
      </c>
    </row>
    <row r="232" spans="1:17" x14ac:dyDescent="0.25">
      <c r="A232" s="59" t="s">
        <v>282</v>
      </c>
      <c r="B232" s="60"/>
      <c r="C232" s="61">
        <v>0</v>
      </c>
      <c r="D232" s="61">
        <f t="shared" ref="D232:D295" si="38">C232+B232</f>
        <v>0</v>
      </c>
      <c r="E232" s="62">
        <f t="shared" si="34"/>
        <v>0</v>
      </c>
      <c r="F232" s="63"/>
      <c r="G232" s="64">
        <v>0</v>
      </c>
      <c r="H232" s="61">
        <f t="shared" ref="H232:H295" si="39">G232+F232</f>
        <v>0</v>
      </c>
      <c r="I232" s="62" t="str">
        <f t="shared" si="35"/>
        <v/>
      </c>
      <c r="J232" s="60"/>
      <c r="K232" s="61">
        <v>19</v>
      </c>
      <c r="L232" s="61">
        <f t="shared" ref="L232:L295" si="40">K232+J232</f>
        <v>19</v>
      </c>
      <c r="M232" s="62">
        <f t="shared" si="36"/>
        <v>3.0165483396473396E-7</v>
      </c>
      <c r="N232" s="61"/>
      <c r="O232" s="61">
        <v>35</v>
      </c>
      <c r="P232" s="61">
        <f t="shared" ref="P232:P295" si="41">O232+N232</f>
        <v>35</v>
      </c>
      <c r="Q232" s="65">
        <f t="shared" si="37"/>
        <v>-0.45714285714285718</v>
      </c>
    </row>
    <row r="233" spans="1:17" x14ac:dyDescent="0.25">
      <c r="A233" s="59" t="s">
        <v>180</v>
      </c>
      <c r="B233" s="60"/>
      <c r="C233" s="61">
        <v>0</v>
      </c>
      <c r="D233" s="61">
        <f t="shared" si="38"/>
        <v>0</v>
      </c>
      <c r="E233" s="62">
        <f t="shared" si="34"/>
        <v>0</v>
      </c>
      <c r="F233" s="63"/>
      <c r="G233" s="64">
        <v>0</v>
      </c>
      <c r="H233" s="61">
        <f t="shared" si="39"/>
        <v>0</v>
      </c>
      <c r="I233" s="62" t="str">
        <f t="shared" si="35"/>
        <v/>
      </c>
      <c r="J233" s="60"/>
      <c r="K233" s="61">
        <v>497</v>
      </c>
      <c r="L233" s="61">
        <f t="shared" si="40"/>
        <v>497</v>
      </c>
      <c r="M233" s="62">
        <f t="shared" si="36"/>
        <v>7.8906553937090936E-6</v>
      </c>
      <c r="N233" s="61"/>
      <c r="O233" s="61">
        <v>583</v>
      </c>
      <c r="P233" s="61">
        <f t="shared" si="41"/>
        <v>583</v>
      </c>
      <c r="Q233" s="65">
        <f t="shared" si="37"/>
        <v>-0.14751286449399659</v>
      </c>
    </row>
    <row r="234" spans="1:17" x14ac:dyDescent="0.25">
      <c r="A234" s="59" t="s">
        <v>248</v>
      </c>
      <c r="B234" s="60"/>
      <c r="C234" s="61">
        <v>0</v>
      </c>
      <c r="D234" s="61">
        <f t="shared" si="38"/>
        <v>0</v>
      </c>
      <c r="E234" s="62">
        <f t="shared" si="34"/>
        <v>0</v>
      </c>
      <c r="F234" s="63"/>
      <c r="G234" s="64">
        <v>59</v>
      </c>
      <c r="H234" s="61">
        <f t="shared" si="39"/>
        <v>59</v>
      </c>
      <c r="I234" s="62">
        <f t="shared" si="35"/>
        <v>-1</v>
      </c>
      <c r="J234" s="60"/>
      <c r="K234" s="61">
        <v>7</v>
      </c>
      <c r="L234" s="61">
        <f t="shared" si="40"/>
        <v>7</v>
      </c>
      <c r="M234" s="62">
        <f t="shared" si="36"/>
        <v>1.1113599146069146E-7</v>
      </c>
      <c r="N234" s="61"/>
      <c r="O234" s="61">
        <v>20</v>
      </c>
      <c r="P234" s="61">
        <f t="shared" si="41"/>
        <v>20</v>
      </c>
      <c r="Q234" s="65">
        <f t="shared" si="37"/>
        <v>-0.65</v>
      </c>
    </row>
    <row r="235" spans="1:17" x14ac:dyDescent="0.25">
      <c r="A235" s="59" t="s">
        <v>351</v>
      </c>
      <c r="B235" s="60"/>
      <c r="C235" s="61">
        <v>0</v>
      </c>
      <c r="D235" s="61">
        <f t="shared" si="38"/>
        <v>0</v>
      </c>
      <c r="E235" s="62">
        <f t="shared" si="34"/>
        <v>0</v>
      </c>
      <c r="F235" s="63"/>
      <c r="G235" s="64">
        <v>0</v>
      </c>
      <c r="H235" s="61">
        <f t="shared" si="39"/>
        <v>0</v>
      </c>
      <c r="I235" s="62" t="str">
        <f t="shared" si="35"/>
        <v/>
      </c>
      <c r="J235" s="60"/>
      <c r="K235" s="61">
        <v>0</v>
      </c>
      <c r="L235" s="61">
        <f t="shared" si="40"/>
        <v>0</v>
      </c>
      <c r="M235" s="62">
        <f t="shared" si="36"/>
        <v>0</v>
      </c>
      <c r="N235" s="61"/>
      <c r="O235" s="61">
        <v>4</v>
      </c>
      <c r="P235" s="61">
        <f t="shared" si="41"/>
        <v>4</v>
      </c>
      <c r="Q235" s="65">
        <f t="shared" si="37"/>
        <v>-1</v>
      </c>
    </row>
    <row r="236" spans="1:17" x14ac:dyDescent="0.25">
      <c r="A236" s="59" t="s">
        <v>314</v>
      </c>
      <c r="B236" s="60"/>
      <c r="C236" s="61">
        <v>0</v>
      </c>
      <c r="D236" s="61">
        <f t="shared" si="38"/>
        <v>0</v>
      </c>
      <c r="E236" s="62">
        <f t="shared" si="34"/>
        <v>0</v>
      </c>
      <c r="F236" s="63"/>
      <c r="G236" s="64">
        <v>5</v>
      </c>
      <c r="H236" s="61">
        <f t="shared" si="39"/>
        <v>5</v>
      </c>
      <c r="I236" s="62">
        <f t="shared" si="35"/>
        <v>-1</v>
      </c>
      <c r="J236" s="60"/>
      <c r="K236" s="61">
        <v>2</v>
      </c>
      <c r="L236" s="61">
        <f t="shared" si="40"/>
        <v>2</v>
      </c>
      <c r="M236" s="62">
        <f t="shared" si="36"/>
        <v>3.1753140417340417E-8</v>
      </c>
      <c r="N236" s="61"/>
      <c r="O236" s="61">
        <v>0</v>
      </c>
      <c r="P236" s="61">
        <f t="shared" si="41"/>
        <v>0</v>
      </c>
      <c r="Q236" s="65" t="str">
        <f t="shared" si="37"/>
        <v/>
      </c>
    </row>
    <row r="237" spans="1:17" x14ac:dyDescent="0.25">
      <c r="A237" s="59" t="s">
        <v>289</v>
      </c>
      <c r="B237" s="60"/>
      <c r="C237" s="61">
        <v>0</v>
      </c>
      <c r="D237" s="61">
        <f t="shared" si="38"/>
        <v>0</v>
      </c>
      <c r="E237" s="62">
        <f t="shared" si="34"/>
        <v>0</v>
      </c>
      <c r="F237" s="63"/>
      <c r="G237" s="64">
        <v>0</v>
      </c>
      <c r="H237" s="61">
        <f t="shared" si="39"/>
        <v>0</v>
      </c>
      <c r="I237" s="62" t="str">
        <f t="shared" si="35"/>
        <v/>
      </c>
      <c r="J237" s="60"/>
      <c r="K237" s="61">
        <v>33</v>
      </c>
      <c r="L237" s="61">
        <f t="shared" si="40"/>
        <v>33</v>
      </c>
      <c r="M237" s="62">
        <f t="shared" si="36"/>
        <v>5.239268168861169E-7</v>
      </c>
      <c r="N237" s="61"/>
      <c r="O237" s="61">
        <v>1</v>
      </c>
      <c r="P237" s="61">
        <f t="shared" si="41"/>
        <v>1</v>
      </c>
      <c r="Q237" s="65">
        <f t="shared" si="37"/>
        <v>32</v>
      </c>
    </row>
    <row r="238" spans="1:17" x14ac:dyDescent="0.25">
      <c r="A238" s="59" t="s">
        <v>255</v>
      </c>
      <c r="B238" s="60"/>
      <c r="C238" s="61">
        <v>0</v>
      </c>
      <c r="D238" s="61">
        <f t="shared" si="38"/>
        <v>0</v>
      </c>
      <c r="E238" s="62">
        <f t="shared" si="34"/>
        <v>0</v>
      </c>
      <c r="F238" s="63"/>
      <c r="G238" s="64">
        <v>0</v>
      </c>
      <c r="H238" s="61">
        <f t="shared" si="39"/>
        <v>0</v>
      </c>
      <c r="I238" s="62" t="str">
        <f t="shared" si="35"/>
        <v/>
      </c>
      <c r="J238" s="60"/>
      <c r="K238" s="61">
        <v>0</v>
      </c>
      <c r="L238" s="61">
        <f t="shared" si="40"/>
        <v>0</v>
      </c>
      <c r="M238" s="62">
        <f t="shared" si="36"/>
        <v>0</v>
      </c>
      <c r="N238" s="61"/>
      <c r="O238" s="61">
        <v>62</v>
      </c>
      <c r="P238" s="61">
        <f t="shared" si="41"/>
        <v>62</v>
      </c>
      <c r="Q238" s="65">
        <f t="shared" si="37"/>
        <v>-1</v>
      </c>
    </row>
    <row r="239" spans="1:17" x14ac:dyDescent="0.25">
      <c r="A239" s="59" t="s">
        <v>343</v>
      </c>
      <c r="B239" s="60"/>
      <c r="C239" s="61">
        <v>0</v>
      </c>
      <c r="D239" s="61">
        <f t="shared" si="38"/>
        <v>0</v>
      </c>
      <c r="E239" s="62">
        <f t="shared" si="34"/>
        <v>0</v>
      </c>
      <c r="F239" s="63"/>
      <c r="G239" s="64">
        <v>0</v>
      </c>
      <c r="H239" s="61">
        <f t="shared" si="39"/>
        <v>0</v>
      </c>
      <c r="I239" s="62" t="str">
        <f t="shared" si="35"/>
        <v/>
      </c>
      <c r="J239" s="60"/>
      <c r="K239" s="61">
        <v>0</v>
      </c>
      <c r="L239" s="61">
        <f t="shared" si="40"/>
        <v>0</v>
      </c>
      <c r="M239" s="62">
        <f t="shared" si="36"/>
        <v>0</v>
      </c>
      <c r="N239" s="61"/>
      <c r="O239" s="61">
        <v>6</v>
      </c>
      <c r="P239" s="61">
        <f t="shared" si="41"/>
        <v>6</v>
      </c>
      <c r="Q239" s="65">
        <f t="shared" si="37"/>
        <v>-1</v>
      </c>
    </row>
    <row r="240" spans="1:17" x14ac:dyDescent="0.25">
      <c r="A240" s="59" t="s">
        <v>309</v>
      </c>
      <c r="B240" s="60"/>
      <c r="C240" s="61">
        <v>0</v>
      </c>
      <c r="D240" s="61">
        <f t="shared" si="38"/>
        <v>0</v>
      </c>
      <c r="E240" s="62">
        <f t="shared" si="34"/>
        <v>0</v>
      </c>
      <c r="F240" s="63"/>
      <c r="G240" s="64">
        <v>3</v>
      </c>
      <c r="H240" s="61">
        <f t="shared" si="39"/>
        <v>3</v>
      </c>
      <c r="I240" s="62">
        <f t="shared" si="35"/>
        <v>-1</v>
      </c>
      <c r="J240" s="60"/>
      <c r="K240" s="61">
        <v>3</v>
      </c>
      <c r="L240" s="61">
        <f t="shared" si="40"/>
        <v>3</v>
      </c>
      <c r="M240" s="62">
        <f t="shared" si="36"/>
        <v>4.7629710626010622E-8</v>
      </c>
      <c r="N240" s="61"/>
      <c r="O240" s="61">
        <v>9</v>
      </c>
      <c r="P240" s="61">
        <f t="shared" si="41"/>
        <v>9</v>
      </c>
      <c r="Q240" s="65">
        <f t="shared" si="37"/>
        <v>-0.66666666666666674</v>
      </c>
    </row>
    <row r="241" spans="1:17" x14ac:dyDescent="0.25">
      <c r="A241" s="59" t="s">
        <v>355</v>
      </c>
      <c r="B241" s="60"/>
      <c r="C241" s="61">
        <v>0</v>
      </c>
      <c r="D241" s="61">
        <f t="shared" si="38"/>
        <v>0</v>
      </c>
      <c r="E241" s="62">
        <f t="shared" si="34"/>
        <v>0</v>
      </c>
      <c r="F241" s="63"/>
      <c r="G241" s="64">
        <v>9</v>
      </c>
      <c r="H241" s="61">
        <f t="shared" si="39"/>
        <v>9</v>
      </c>
      <c r="I241" s="62">
        <f t="shared" si="35"/>
        <v>-1</v>
      </c>
      <c r="J241" s="60"/>
      <c r="K241" s="61">
        <v>0</v>
      </c>
      <c r="L241" s="61">
        <f t="shared" si="40"/>
        <v>0</v>
      </c>
      <c r="M241" s="62">
        <f t="shared" si="36"/>
        <v>0</v>
      </c>
      <c r="N241" s="61"/>
      <c r="O241" s="61">
        <v>4</v>
      </c>
      <c r="P241" s="61">
        <f t="shared" si="41"/>
        <v>4</v>
      </c>
      <c r="Q241" s="65">
        <f t="shared" si="37"/>
        <v>-1</v>
      </c>
    </row>
    <row r="242" spans="1:17" x14ac:dyDescent="0.25">
      <c r="A242" s="59" t="s">
        <v>341</v>
      </c>
      <c r="B242" s="60"/>
      <c r="C242" s="61">
        <v>0</v>
      </c>
      <c r="D242" s="61">
        <f t="shared" si="38"/>
        <v>0</v>
      </c>
      <c r="E242" s="62">
        <f t="shared" si="34"/>
        <v>0</v>
      </c>
      <c r="F242" s="63"/>
      <c r="G242" s="64">
        <v>0</v>
      </c>
      <c r="H242" s="61">
        <f t="shared" si="39"/>
        <v>0</v>
      </c>
      <c r="I242" s="62" t="str">
        <f t="shared" si="35"/>
        <v/>
      </c>
      <c r="J242" s="60"/>
      <c r="K242" s="61">
        <v>0</v>
      </c>
      <c r="L242" s="61">
        <f t="shared" si="40"/>
        <v>0</v>
      </c>
      <c r="M242" s="62">
        <f t="shared" si="36"/>
        <v>0</v>
      </c>
      <c r="N242" s="61"/>
      <c r="O242" s="61">
        <v>8</v>
      </c>
      <c r="P242" s="61">
        <f t="shared" si="41"/>
        <v>8</v>
      </c>
      <c r="Q242" s="65">
        <f t="shared" si="37"/>
        <v>-1</v>
      </c>
    </row>
    <row r="243" spans="1:17" x14ac:dyDescent="0.25">
      <c r="A243" s="59" t="s">
        <v>391</v>
      </c>
      <c r="B243" s="60"/>
      <c r="C243" s="61">
        <v>0</v>
      </c>
      <c r="D243" s="61">
        <f t="shared" si="38"/>
        <v>0</v>
      </c>
      <c r="E243" s="62">
        <f t="shared" si="34"/>
        <v>0</v>
      </c>
      <c r="F243" s="63"/>
      <c r="G243" s="64">
        <v>0</v>
      </c>
      <c r="H243" s="61">
        <f t="shared" si="39"/>
        <v>0</v>
      </c>
      <c r="I243" s="62" t="str">
        <f t="shared" si="35"/>
        <v/>
      </c>
      <c r="J243" s="60"/>
      <c r="K243" s="61">
        <v>0</v>
      </c>
      <c r="L243" s="61">
        <f t="shared" si="40"/>
        <v>0</v>
      </c>
      <c r="M243" s="62">
        <f t="shared" si="36"/>
        <v>0</v>
      </c>
      <c r="N243" s="61"/>
      <c r="O243" s="61">
        <v>6</v>
      </c>
      <c r="P243" s="61">
        <f t="shared" si="41"/>
        <v>6</v>
      </c>
      <c r="Q243" s="65">
        <f t="shared" si="37"/>
        <v>-1</v>
      </c>
    </row>
    <row r="244" spans="1:17" x14ac:dyDescent="0.25">
      <c r="A244" s="59" t="s">
        <v>345</v>
      </c>
      <c r="B244" s="60"/>
      <c r="C244" s="61">
        <v>0</v>
      </c>
      <c r="D244" s="61">
        <f t="shared" si="38"/>
        <v>0</v>
      </c>
      <c r="E244" s="62">
        <f t="shared" si="34"/>
        <v>0</v>
      </c>
      <c r="F244" s="63"/>
      <c r="G244" s="64">
        <v>1965</v>
      </c>
      <c r="H244" s="61">
        <f t="shared" si="39"/>
        <v>1965</v>
      </c>
      <c r="I244" s="62">
        <f t="shared" si="35"/>
        <v>-1</v>
      </c>
      <c r="J244" s="60"/>
      <c r="K244" s="61">
        <v>0</v>
      </c>
      <c r="L244" s="61">
        <f t="shared" si="40"/>
        <v>0</v>
      </c>
      <c r="M244" s="62">
        <f t="shared" si="36"/>
        <v>0</v>
      </c>
      <c r="N244" s="61"/>
      <c r="O244" s="61">
        <v>27</v>
      </c>
      <c r="P244" s="61">
        <f t="shared" si="41"/>
        <v>27</v>
      </c>
      <c r="Q244" s="65">
        <f t="shared" si="37"/>
        <v>-1</v>
      </c>
    </row>
    <row r="245" spans="1:17" x14ac:dyDescent="0.25">
      <c r="A245" s="59" t="s">
        <v>232</v>
      </c>
      <c r="B245" s="60"/>
      <c r="C245" s="61">
        <v>0</v>
      </c>
      <c r="D245" s="61">
        <f t="shared" si="38"/>
        <v>0</v>
      </c>
      <c r="E245" s="62">
        <f t="shared" si="34"/>
        <v>0</v>
      </c>
      <c r="F245" s="63"/>
      <c r="G245" s="64">
        <v>0</v>
      </c>
      <c r="H245" s="61">
        <f t="shared" si="39"/>
        <v>0</v>
      </c>
      <c r="I245" s="62" t="str">
        <f t="shared" si="35"/>
        <v/>
      </c>
      <c r="J245" s="60"/>
      <c r="K245" s="61">
        <v>92</v>
      </c>
      <c r="L245" s="61">
        <f t="shared" si="40"/>
        <v>92</v>
      </c>
      <c r="M245" s="62">
        <f t="shared" si="36"/>
        <v>1.460644459197659E-6</v>
      </c>
      <c r="N245" s="61"/>
      <c r="O245" s="61">
        <v>57</v>
      </c>
      <c r="P245" s="61">
        <f t="shared" si="41"/>
        <v>57</v>
      </c>
      <c r="Q245" s="65">
        <f t="shared" si="37"/>
        <v>0.61403508771929816</v>
      </c>
    </row>
    <row r="246" spans="1:17" x14ac:dyDescent="0.25">
      <c r="A246" s="59" t="s">
        <v>244</v>
      </c>
      <c r="B246" s="60"/>
      <c r="C246" s="61">
        <v>0</v>
      </c>
      <c r="D246" s="61">
        <f t="shared" si="38"/>
        <v>0</v>
      </c>
      <c r="E246" s="62">
        <f t="shared" si="34"/>
        <v>0</v>
      </c>
      <c r="F246" s="63"/>
      <c r="G246" s="64">
        <v>0</v>
      </c>
      <c r="H246" s="61">
        <f t="shared" si="39"/>
        <v>0</v>
      </c>
      <c r="I246" s="62" t="str">
        <f t="shared" si="35"/>
        <v/>
      </c>
      <c r="J246" s="60"/>
      <c r="K246" s="61">
        <v>27</v>
      </c>
      <c r="L246" s="61">
        <f t="shared" si="40"/>
        <v>27</v>
      </c>
      <c r="M246" s="62">
        <f t="shared" si="36"/>
        <v>4.286673956340956E-7</v>
      </c>
      <c r="N246" s="61"/>
      <c r="O246" s="61">
        <v>41</v>
      </c>
      <c r="P246" s="61">
        <f t="shared" si="41"/>
        <v>41</v>
      </c>
      <c r="Q246" s="65">
        <f t="shared" si="37"/>
        <v>-0.34146341463414631</v>
      </c>
    </row>
    <row r="247" spans="1:17" x14ac:dyDescent="0.25">
      <c r="A247" s="59" t="s">
        <v>271</v>
      </c>
      <c r="B247" s="60"/>
      <c r="C247" s="61">
        <v>0</v>
      </c>
      <c r="D247" s="61">
        <f t="shared" si="38"/>
        <v>0</v>
      </c>
      <c r="E247" s="62">
        <f t="shared" si="34"/>
        <v>0</v>
      </c>
      <c r="F247" s="63"/>
      <c r="G247" s="64">
        <v>0</v>
      </c>
      <c r="H247" s="61">
        <f t="shared" si="39"/>
        <v>0</v>
      </c>
      <c r="I247" s="62" t="str">
        <f t="shared" si="35"/>
        <v/>
      </c>
      <c r="J247" s="60"/>
      <c r="K247" s="61">
        <v>0</v>
      </c>
      <c r="L247" s="61">
        <f t="shared" si="40"/>
        <v>0</v>
      </c>
      <c r="M247" s="62">
        <f t="shared" si="36"/>
        <v>0</v>
      </c>
      <c r="N247" s="61"/>
      <c r="O247" s="61">
        <v>2</v>
      </c>
      <c r="P247" s="61">
        <f t="shared" si="41"/>
        <v>2</v>
      </c>
      <c r="Q247" s="65">
        <f t="shared" si="37"/>
        <v>-1</v>
      </c>
    </row>
    <row r="248" spans="1:17" x14ac:dyDescent="0.25">
      <c r="A248" s="59" t="s">
        <v>263</v>
      </c>
      <c r="B248" s="60"/>
      <c r="C248" s="61">
        <v>0</v>
      </c>
      <c r="D248" s="61">
        <f t="shared" si="38"/>
        <v>0</v>
      </c>
      <c r="E248" s="62">
        <f t="shared" si="34"/>
        <v>0</v>
      </c>
      <c r="F248" s="63"/>
      <c r="G248" s="64">
        <v>0</v>
      </c>
      <c r="H248" s="61">
        <f t="shared" si="39"/>
        <v>0</v>
      </c>
      <c r="I248" s="62" t="str">
        <f t="shared" si="35"/>
        <v/>
      </c>
      <c r="J248" s="60"/>
      <c r="K248" s="61">
        <v>0</v>
      </c>
      <c r="L248" s="61">
        <f t="shared" si="40"/>
        <v>0</v>
      </c>
      <c r="M248" s="62">
        <f t="shared" si="36"/>
        <v>0</v>
      </c>
      <c r="N248" s="61"/>
      <c r="O248" s="61">
        <v>112</v>
      </c>
      <c r="P248" s="61">
        <f t="shared" si="41"/>
        <v>112</v>
      </c>
      <c r="Q248" s="65">
        <f t="shared" si="37"/>
        <v>-1</v>
      </c>
    </row>
    <row r="249" spans="1:17" x14ac:dyDescent="0.25">
      <c r="A249" s="59" t="s">
        <v>280</v>
      </c>
      <c r="B249" s="60"/>
      <c r="C249" s="61">
        <v>0</v>
      </c>
      <c r="D249" s="61">
        <f t="shared" si="38"/>
        <v>0</v>
      </c>
      <c r="E249" s="62">
        <f t="shared" si="34"/>
        <v>0</v>
      </c>
      <c r="F249" s="63"/>
      <c r="G249" s="64">
        <v>56</v>
      </c>
      <c r="H249" s="61">
        <f t="shared" si="39"/>
        <v>56</v>
      </c>
      <c r="I249" s="62">
        <f t="shared" si="35"/>
        <v>-1</v>
      </c>
      <c r="J249" s="60"/>
      <c r="K249" s="61">
        <v>21</v>
      </c>
      <c r="L249" s="61">
        <f t="shared" si="40"/>
        <v>21</v>
      </c>
      <c r="M249" s="62">
        <f t="shared" si="36"/>
        <v>3.3340797438207436E-7</v>
      </c>
      <c r="N249" s="61"/>
      <c r="O249" s="61">
        <v>31</v>
      </c>
      <c r="P249" s="61">
        <f t="shared" si="41"/>
        <v>31</v>
      </c>
      <c r="Q249" s="65">
        <f t="shared" si="37"/>
        <v>-0.32258064516129037</v>
      </c>
    </row>
    <row r="250" spans="1:17" x14ac:dyDescent="0.25">
      <c r="A250" s="59" t="s">
        <v>370</v>
      </c>
      <c r="B250" s="60"/>
      <c r="C250" s="61">
        <v>0</v>
      </c>
      <c r="D250" s="61">
        <f t="shared" si="38"/>
        <v>0</v>
      </c>
      <c r="E250" s="62">
        <f t="shared" si="34"/>
        <v>0</v>
      </c>
      <c r="F250" s="63"/>
      <c r="G250" s="64">
        <v>0</v>
      </c>
      <c r="H250" s="61">
        <f t="shared" si="39"/>
        <v>0</v>
      </c>
      <c r="I250" s="62" t="str">
        <f t="shared" si="35"/>
        <v/>
      </c>
      <c r="J250" s="60"/>
      <c r="K250" s="61">
        <v>0</v>
      </c>
      <c r="L250" s="61">
        <f t="shared" si="40"/>
        <v>0</v>
      </c>
      <c r="M250" s="62">
        <f t="shared" si="36"/>
        <v>0</v>
      </c>
      <c r="N250" s="61"/>
      <c r="O250" s="61">
        <v>30</v>
      </c>
      <c r="P250" s="61">
        <f t="shared" si="41"/>
        <v>30</v>
      </c>
      <c r="Q250" s="65">
        <f t="shared" si="37"/>
        <v>-1</v>
      </c>
    </row>
    <row r="251" spans="1:17" x14ac:dyDescent="0.25">
      <c r="A251" s="59" t="s">
        <v>167</v>
      </c>
      <c r="B251" s="60"/>
      <c r="C251" s="61">
        <v>0</v>
      </c>
      <c r="D251" s="61">
        <f t="shared" si="38"/>
        <v>0</v>
      </c>
      <c r="E251" s="62">
        <f t="shared" si="34"/>
        <v>0</v>
      </c>
      <c r="F251" s="63"/>
      <c r="G251" s="64">
        <v>0</v>
      </c>
      <c r="H251" s="61">
        <f t="shared" si="39"/>
        <v>0</v>
      </c>
      <c r="I251" s="62" t="str">
        <f t="shared" si="35"/>
        <v/>
      </c>
      <c r="J251" s="60"/>
      <c r="K251" s="61">
        <v>326</v>
      </c>
      <c r="L251" s="61">
        <f t="shared" si="40"/>
        <v>326</v>
      </c>
      <c r="M251" s="62">
        <f t="shared" si="36"/>
        <v>5.1757618880264879E-6</v>
      </c>
      <c r="N251" s="61"/>
      <c r="O251" s="61">
        <v>273</v>
      </c>
      <c r="P251" s="61">
        <f t="shared" si="41"/>
        <v>273</v>
      </c>
      <c r="Q251" s="65">
        <f t="shared" si="37"/>
        <v>0.19413919413919412</v>
      </c>
    </row>
    <row r="252" spans="1:17" x14ac:dyDescent="0.25">
      <c r="A252" s="59" t="s">
        <v>276</v>
      </c>
      <c r="B252" s="60"/>
      <c r="C252" s="61">
        <v>0</v>
      </c>
      <c r="D252" s="61">
        <f t="shared" si="38"/>
        <v>0</v>
      </c>
      <c r="E252" s="62">
        <f t="shared" si="34"/>
        <v>0</v>
      </c>
      <c r="F252" s="63"/>
      <c r="G252" s="64">
        <v>0</v>
      </c>
      <c r="H252" s="61">
        <f t="shared" si="39"/>
        <v>0</v>
      </c>
      <c r="I252" s="62" t="str">
        <f t="shared" si="35"/>
        <v/>
      </c>
      <c r="J252" s="60"/>
      <c r="K252" s="61">
        <v>43</v>
      </c>
      <c r="L252" s="61">
        <f t="shared" si="40"/>
        <v>43</v>
      </c>
      <c r="M252" s="62">
        <f t="shared" si="36"/>
        <v>6.8269251897281894E-7</v>
      </c>
      <c r="N252" s="61"/>
      <c r="O252" s="61">
        <v>0</v>
      </c>
      <c r="P252" s="61">
        <f t="shared" si="41"/>
        <v>0</v>
      </c>
      <c r="Q252" s="65" t="str">
        <f t="shared" si="37"/>
        <v/>
      </c>
    </row>
    <row r="253" spans="1:17" x14ac:dyDescent="0.25">
      <c r="A253" s="59" t="s">
        <v>229</v>
      </c>
      <c r="B253" s="60"/>
      <c r="C253" s="61">
        <v>0</v>
      </c>
      <c r="D253" s="61">
        <f t="shared" si="38"/>
        <v>0</v>
      </c>
      <c r="E253" s="62">
        <f t="shared" si="34"/>
        <v>0</v>
      </c>
      <c r="F253" s="63"/>
      <c r="G253" s="64">
        <v>35</v>
      </c>
      <c r="H253" s="61">
        <f t="shared" si="39"/>
        <v>35</v>
      </c>
      <c r="I253" s="62">
        <f t="shared" si="35"/>
        <v>-1</v>
      </c>
      <c r="J253" s="60"/>
      <c r="K253" s="61">
        <v>193</v>
      </c>
      <c r="L253" s="61">
        <f t="shared" si="40"/>
        <v>193</v>
      </c>
      <c r="M253" s="62">
        <f t="shared" si="36"/>
        <v>3.0641780502733503E-6</v>
      </c>
      <c r="N253" s="61"/>
      <c r="O253" s="61">
        <v>12</v>
      </c>
      <c r="P253" s="61">
        <f t="shared" si="41"/>
        <v>12</v>
      </c>
      <c r="Q253" s="65">
        <f t="shared" si="37"/>
        <v>15.083333333333332</v>
      </c>
    </row>
    <row r="254" spans="1:17" x14ac:dyDescent="0.25">
      <c r="A254" s="59" t="s">
        <v>194</v>
      </c>
      <c r="B254" s="60"/>
      <c r="C254" s="61">
        <v>0</v>
      </c>
      <c r="D254" s="61">
        <f t="shared" si="38"/>
        <v>0</v>
      </c>
      <c r="E254" s="62">
        <f t="shared" si="34"/>
        <v>0</v>
      </c>
      <c r="F254" s="63"/>
      <c r="G254" s="64">
        <v>45</v>
      </c>
      <c r="H254" s="61">
        <f t="shared" si="39"/>
        <v>45</v>
      </c>
      <c r="I254" s="62">
        <f t="shared" si="35"/>
        <v>-1</v>
      </c>
      <c r="J254" s="60"/>
      <c r="K254" s="61">
        <v>233</v>
      </c>
      <c r="L254" s="61">
        <f t="shared" si="40"/>
        <v>233</v>
      </c>
      <c r="M254" s="62">
        <f t="shared" si="36"/>
        <v>3.6992408586201584E-6</v>
      </c>
      <c r="N254" s="61"/>
      <c r="O254" s="61">
        <v>129</v>
      </c>
      <c r="P254" s="61">
        <f t="shared" si="41"/>
        <v>129</v>
      </c>
      <c r="Q254" s="65">
        <f t="shared" si="37"/>
        <v>0.806201550387597</v>
      </c>
    </row>
    <row r="255" spans="1:17" x14ac:dyDescent="0.25">
      <c r="A255" s="59" t="s">
        <v>274</v>
      </c>
      <c r="B255" s="60">
        <v>0</v>
      </c>
      <c r="C255" s="61">
        <v>0</v>
      </c>
      <c r="D255" s="61">
        <f t="shared" si="38"/>
        <v>0</v>
      </c>
      <c r="E255" s="62">
        <f t="shared" si="34"/>
        <v>0</v>
      </c>
      <c r="F255" s="63"/>
      <c r="G255" s="64">
        <v>0</v>
      </c>
      <c r="H255" s="61">
        <f t="shared" si="39"/>
        <v>0</v>
      </c>
      <c r="I255" s="62" t="str">
        <f t="shared" si="35"/>
        <v/>
      </c>
      <c r="J255" s="60">
        <v>252</v>
      </c>
      <c r="K255" s="61">
        <v>0</v>
      </c>
      <c r="L255" s="61">
        <f t="shared" si="40"/>
        <v>252</v>
      </c>
      <c r="M255" s="62">
        <f t="shared" si="36"/>
        <v>4.0008956925848925E-6</v>
      </c>
      <c r="N255" s="61">
        <v>0</v>
      </c>
      <c r="O255" s="61">
        <v>361</v>
      </c>
      <c r="P255" s="61">
        <f t="shared" si="41"/>
        <v>361</v>
      </c>
      <c r="Q255" s="65">
        <f t="shared" si="37"/>
        <v>-0.30193905817174516</v>
      </c>
    </row>
    <row r="256" spans="1:17" x14ac:dyDescent="0.25">
      <c r="A256" s="59" t="s">
        <v>313</v>
      </c>
      <c r="B256" s="60"/>
      <c r="C256" s="61">
        <v>0</v>
      </c>
      <c r="D256" s="61">
        <f t="shared" si="38"/>
        <v>0</v>
      </c>
      <c r="E256" s="62">
        <f t="shared" si="34"/>
        <v>0</v>
      </c>
      <c r="F256" s="63"/>
      <c r="G256" s="64">
        <v>766</v>
      </c>
      <c r="H256" s="61">
        <f t="shared" si="39"/>
        <v>766</v>
      </c>
      <c r="I256" s="62">
        <f t="shared" si="35"/>
        <v>-1</v>
      </c>
      <c r="J256" s="60"/>
      <c r="K256" s="61">
        <v>2</v>
      </c>
      <c r="L256" s="61">
        <f t="shared" si="40"/>
        <v>2</v>
      </c>
      <c r="M256" s="62">
        <f t="shared" si="36"/>
        <v>3.1753140417340417E-8</v>
      </c>
      <c r="N256" s="61"/>
      <c r="O256" s="61">
        <v>8</v>
      </c>
      <c r="P256" s="61">
        <f t="shared" si="41"/>
        <v>8</v>
      </c>
      <c r="Q256" s="65">
        <f t="shared" si="37"/>
        <v>-0.75</v>
      </c>
    </row>
    <row r="257" spans="1:17" x14ac:dyDescent="0.25">
      <c r="A257" s="59" t="s">
        <v>150</v>
      </c>
      <c r="B257" s="60">
        <v>0</v>
      </c>
      <c r="C257" s="61">
        <v>0</v>
      </c>
      <c r="D257" s="61">
        <f t="shared" si="38"/>
        <v>0</v>
      </c>
      <c r="E257" s="62">
        <f t="shared" si="34"/>
        <v>0</v>
      </c>
      <c r="F257" s="63"/>
      <c r="G257" s="64">
        <v>0</v>
      </c>
      <c r="H257" s="61">
        <f t="shared" si="39"/>
        <v>0</v>
      </c>
      <c r="I257" s="62" t="str">
        <f t="shared" si="35"/>
        <v/>
      </c>
      <c r="J257" s="60">
        <v>0</v>
      </c>
      <c r="K257" s="61">
        <v>240</v>
      </c>
      <c r="L257" s="61">
        <f t="shared" si="40"/>
        <v>240</v>
      </c>
      <c r="M257" s="62">
        <f t="shared" si="36"/>
        <v>3.8103768500808498E-6</v>
      </c>
      <c r="N257" s="61">
        <v>388</v>
      </c>
      <c r="O257" s="61">
        <v>226</v>
      </c>
      <c r="P257" s="61">
        <f t="shared" si="41"/>
        <v>614</v>
      </c>
      <c r="Q257" s="65">
        <f t="shared" si="37"/>
        <v>-0.60912052117263848</v>
      </c>
    </row>
    <row r="258" spans="1:17" x14ac:dyDescent="0.25">
      <c r="A258" s="59" t="s">
        <v>324</v>
      </c>
      <c r="B258" s="60"/>
      <c r="C258" s="61">
        <v>0</v>
      </c>
      <c r="D258" s="61">
        <f t="shared" si="38"/>
        <v>0</v>
      </c>
      <c r="E258" s="62">
        <f t="shared" si="34"/>
        <v>0</v>
      </c>
      <c r="F258" s="63"/>
      <c r="G258" s="64">
        <v>0</v>
      </c>
      <c r="H258" s="61">
        <f t="shared" si="39"/>
        <v>0</v>
      </c>
      <c r="I258" s="62" t="str">
        <f t="shared" si="35"/>
        <v/>
      </c>
      <c r="J258" s="60"/>
      <c r="K258" s="61">
        <v>0</v>
      </c>
      <c r="L258" s="61">
        <f t="shared" si="40"/>
        <v>0</v>
      </c>
      <c r="M258" s="62">
        <f t="shared" si="36"/>
        <v>0</v>
      </c>
      <c r="N258" s="61"/>
      <c r="O258" s="61">
        <v>32</v>
      </c>
      <c r="P258" s="61">
        <f t="shared" si="41"/>
        <v>32</v>
      </c>
      <c r="Q258" s="65">
        <f t="shared" si="37"/>
        <v>-1</v>
      </c>
    </row>
    <row r="259" spans="1:17" x14ac:dyDescent="0.25">
      <c r="A259" s="59" t="s">
        <v>335</v>
      </c>
      <c r="B259" s="60"/>
      <c r="C259" s="61">
        <v>0</v>
      </c>
      <c r="D259" s="61">
        <f t="shared" si="38"/>
        <v>0</v>
      </c>
      <c r="E259" s="62">
        <f t="shared" si="34"/>
        <v>0</v>
      </c>
      <c r="F259" s="63"/>
      <c r="G259" s="64">
        <v>0</v>
      </c>
      <c r="H259" s="61">
        <f t="shared" si="39"/>
        <v>0</v>
      </c>
      <c r="I259" s="62" t="str">
        <f t="shared" si="35"/>
        <v/>
      </c>
      <c r="J259" s="60"/>
      <c r="K259" s="61">
        <v>0</v>
      </c>
      <c r="L259" s="61">
        <f t="shared" si="40"/>
        <v>0</v>
      </c>
      <c r="M259" s="62">
        <f t="shared" si="36"/>
        <v>0</v>
      </c>
      <c r="N259" s="61"/>
      <c r="O259" s="61">
        <v>14</v>
      </c>
      <c r="P259" s="61">
        <f t="shared" si="41"/>
        <v>14</v>
      </c>
      <c r="Q259" s="65">
        <f t="shared" si="37"/>
        <v>-1</v>
      </c>
    </row>
    <row r="260" spans="1:17" x14ac:dyDescent="0.25">
      <c r="A260" s="59" t="s">
        <v>357</v>
      </c>
      <c r="B260" s="60"/>
      <c r="C260" s="61">
        <v>0</v>
      </c>
      <c r="D260" s="61">
        <f t="shared" si="38"/>
        <v>0</v>
      </c>
      <c r="E260" s="62">
        <f t="shared" si="34"/>
        <v>0</v>
      </c>
      <c r="F260" s="63"/>
      <c r="G260" s="64">
        <v>5</v>
      </c>
      <c r="H260" s="61">
        <f t="shared" si="39"/>
        <v>5</v>
      </c>
      <c r="I260" s="62">
        <f t="shared" si="35"/>
        <v>-1</v>
      </c>
      <c r="J260" s="60"/>
      <c r="K260" s="61">
        <v>0</v>
      </c>
      <c r="L260" s="61">
        <f t="shared" si="40"/>
        <v>0</v>
      </c>
      <c r="M260" s="62">
        <f t="shared" si="36"/>
        <v>0</v>
      </c>
      <c r="N260" s="61"/>
      <c r="O260" s="61">
        <v>3</v>
      </c>
      <c r="P260" s="61">
        <f t="shared" si="41"/>
        <v>3</v>
      </c>
      <c r="Q260" s="65">
        <f t="shared" si="37"/>
        <v>-1</v>
      </c>
    </row>
    <row r="261" spans="1:17" x14ac:dyDescent="0.25">
      <c r="A261" s="59" t="s">
        <v>260</v>
      </c>
      <c r="B261" s="60"/>
      <c r="C261" s="61">
        <v>0</v>
      </c>
      <c r="D261" s="61">
        <f t="shared" si="38"/>
        <v>0</v>
      </c>
      <c r="E261" s="62">
        <f t="shared" si="34"/>
        <v>0</v>
      </c>
      <c r="F261" s="63"/>
      <c r="G261" s="64">
        <v>18</v>
      </c>
      <c r="H261" s="61">
        <f t="shared" si="39"/>
        <v>18</v>
      </c>
      <c r="I261" s="62">
        <f t="shared" si="35"/>
        <v>-1</v>
      </c>
      <c r="J261" s="60"/>
      <c r="K261" s="61">
        <v>0</v>
      </c>
      <c r="L261" s="61">
        <f t="shared" si="40"/>
        <v>0</v>
      </c>
      <c r="M261" s="62">
        <f t="shared" si="36"/>
        <v>0</v>
      </c>
      <c r="N261" s="61"/>
      <c r="O261" s="61">
        <v>10</v>
      </c>
      <c r="P261" s="61">
        <f t="shared" si="41"/>
        <v>10</v>
      </c>
      <c r="Q261" s="65">
        <f t="shared" si="37"/>
        <v>-1</v>
      </c>
    </row>
    <row r="262" spans="1:17" x14ac:dyDescent="0.25">
      <c r="A262" s="59" t="s">
        <v>376</v>
      </c>
      <c r="B262" s="60"/>
      <c r="C262" s="61">
        <v>0</v>
      </c>
      <c r="D262" s="61">
        <f t="shared" si="38"/>
        <v>0</v>
      </c>
      <c r="E262" s="62">
        <f t="shared" si="34"/>
        <v>0</v>
      </c>
      <c r="F262" s="63"/>
      <c r="G262" s="64">
        <v>0</v>
      </c>
      <c r="H262" s="61">
        <f t="shared" si="39"/>
        <v>0</v>
      </c>
      <c r="I262" s="62" t="str">
        <f t="shared" si="35"/>
        <v/>
      </c>
      <c r="J262" s="60"/>
      <c r="K262" s="61">
        <v>10</v>
      </c>
      <c r="L262" s="61">
        <f t="shared" si="40"/>
        <v>10</v>
      </c>
      <c r="M262" s="62">
        <f t="shared" si="36"/>
        <v>1.5876570208670207E-7</v>
      </c>
      <c r="N262" s="61"/>
      <c r="O262" s="61">
        <v>10</v>
      </c>
      <c r="P262" s="61">
        <f t="shared" si="41"/>
        <v>10</v>
      </c>
      <c r="Q262" s="65">
        <f t="shared" si="37"/>
        <v>0</v>
      </c>
    </row>
    <row r="263" spans="1:17" x14ac:dyDescent="0.25">
      <c r="A263" s="59" t="s">
        <v>261</v>
      </c>
      <c r="B263" s="60"/>
      <c r="C263" s="61">
        <v>0</v>
      </c>
      <c r="D263" s="61">
        <f t="shared" si="38"/>
        <v>0</v>
      </c>
      <c r="E263" s="62">
        <f t="shared" si="34"/>
        <v>0</v>
      </c>
      <c r="F263" s="63"/>
      <c r="G263" s="64">
        <v>0</v>
      </c>
      <c r="H263" s="61">
        <f t="shared" si="39"/>
        <v>0</v>
      </c>
      <c r="I263" s="62" t="str">
        <f t="shared" si="35"/>
        <v/>
      </c>
      <c r="J263" s="60"/>
      <c r="K263" s="61">
        <v>11</v>
      </c>
      <c r="L263" s="61">
        <f t="shared" si="40"/>
        <v>11</v>
      </c>
      <c r="M263" s="62">
        <f t="shared" si="36"/>
        <v>1.7464227229537229E-7</v>
      </c>
      <c r="N263" s="61"/>
      <c r="O263" s="61">
        <v>67</v>
      </c>
      <c r="P263" s="61">
        <f t="shared" si="41"/>
        <v>67</v>
      </c>
      <c r="Q263" s="65">
        <f t="shared" si="37"/>
        <v>-0.83582089552238803</v>
      </c>
    </row>
    <row r="264" spans="1:17" x14ac:dyDescent="0.25">
      <c r="A264" s="59" t="s">
        <v>291</v>
      </c>
      <c r="B264" s="60"/>
      <c r="C264" s="61">
        <v>0</v>
      </c>
      <c r="D264" s="61">
        <f t="shared" si="38"/>
        <v>0</v>
      </c>
      <c r="E264" s="62">
        <f t="shared" si="34"/>
        <v>0</v>
      </c>
      <c r="F264" s="63"/>
      <c r="G264" s="64">
        <v>2</v>
      </c>
      <c r="H264" s="61">
        <f t="shared" si="39"/>
        <v>2</v>
      </c>
      <c r="I264" s="62">
        <f t="shared" si="35"/>
        <v>-1</v>
      </c>
      <c r="J264" s="60"/>
      <c r="K264" s="61">
        <v>10</v>
      </c>
      <c r="L264" s="61">
        <f t="shared" si="40"/>
        <v>10</v>
      </c>
      <c r="M264" s="62">
        <f t="shared" si="36"/>
        <v>1.5876570208670207E-7</v>
      </c>
      <c r="N264" s="61"/>
      <c r="O264" s="61">
        <v>0</v>
      </c>
      <c r="P264" s="61">
        <f t="shared" si="41"/>
        <v>0</v>
      </c>
      <c r="Q264" s="65" t="str">
        <f t="shared" si="37"/>
        <v/>
      </c>
    </row>
    <row r="265" spans="1:17" x14ac:dyDescent="0.25">
      <c r="A265" s="59" t="s">
        <v>152</v>
      </c>
      <c r="B265" s="60"/>
      <c r="C265" s="61">
        <v>0</v>
      </c>
      <c r="D265" s="61">
        <f t="shared" si="38"/>
        <v>0</v>
      </c>
      <c r="E265" s="62">
        <f t="shared" ref="E265:E328" si="42">IFERROR(D265/$D$7,"")</f>
        <v>0</v>
      </c>
      <c r="F265" s="63"/>
      <c r="G265" s="64">
        <v>0</v>
      </c>
      <c r="H265" s="61">
        <f t="shared" si="39"/>
        <v>0</v>
      </c>
      <c r="I265" s="62" t="str">
        <f t="shared" ref="I265:I328" si="43">IFERROR(D265/H265-1,"")</f>
        <v/>
      </c>
      <c r="J265" s="60"/>
      <c r="K265" s="61">
        <v>27</v>
      </c>
      <c r="L265" s="61">
        <f t="shared" si="40"/>
        <v>27</v>
      </c>
      <c r="M265" s="62">
        <f t="shared" ref="M265:M328" si="44">IFERROR(L265/$L$7,"")</f>
        <v>4.286673956340956E-7</v>
      </c>
      <c r="N265" s="61"/>
      <c r="O265" s="61">
        <v>16</v>
      </c>
      <c r="P265" s="61">
        <f t="shared" si="41"/>
        <v>16</v>
      </c>
      <c r="Q265" s="65">
        <f t="shared" ref="Q265:Q328" si="45">IFERROR(L265/P265-1,"")</f>
        <v>0.6875</v>
      </c>
    </row>
    <row r="266" spans="1:17" x14ac:dyDescent="0.25">
      <c r="A266" s="59" t="s">
        <v>375</v>
      </c>
      <c r="B266" s="60"/>
      <c r="C266" s="61">
        <v>0</v>
      </c>
      <c r="D266" s="61">
        <f t="shared" si="38"/>
        <v>0</v>
      </c>
      <c r="E266" s="62">
        <f t="shared" si="42"/>
        <v>0</v>
      </c>
      <c r="F266" s="63"/>
      <c r="G266" s="64">
        <v>9</v>
      </c>
      <c r="H266" s="61">
        <f t="shared" si="39"/>
        <v>9</v>
      </c>
      <c r="I266" s="62">
        <f t="shared" si="43"/>
        <v>-1</v>
      </c>
      <c r="J266" s="60"/>
      <c r="K266" s="61">
        <v>16</v>
      </c>
      <c r="L266" s="61">
        <f t="shared" si="40"/>
        <v>16</v>
      </c>
      <c r="M266" s="62">
        <f t="shared" si="44"/>
        <v>2.5402512333872334E-7</v>
      </c>
      <c r="N266" s="61"/>
      <c r="O266" s="61">
        <v>0</v>
      </c>
      <c r="P266" s="61">
        <f t="shared" si="41"/>
        <v>0</v>
      </c>
      <c r="Q266" s="65" t="str">
        <f t="shared" si="45"/>
        <v/>
      </c>
    </row>
    <row r="267" spans="1:17" x14ac:dyDescent="0.25">
      <c r="A267" s="59" t="s">
        <v>254</v>
      </c>
      <c r="B267" s="60"/>
      <c r="C267" s="61">
        <v>0</v>
      </c>
      <c r="D267" s="61">
        <f t="shared" si="38"/>
        <v>0</v>
      </c>
      <c r="E267" s="62">
        <f t="shared" si="42"/>
        <v>0</v>
      </c>
      <c r="F267" s="63"/>
      <c r="G267" s="64">
        <v>7</v>
      </c>
      <c r="H267" s="61">
        <f t="shared" si="39"/>
        <v>7</v>
      </c>
      <c r="I267" s="62">
        <f t="shared" si="43"/>
        <v>-1</v>
      </c>
      <c r="J267" s="60"/>
      <c r="K267" s="61">
        <v>0</v>
      </c>
      <c r="L267" s="61">
        <f t="shared" si="40"/>
        <v>0</v>
      </c>
      <c r="M267" s="62">
        <f t="shared" si="44"/>
        <v>0</v>
      </c>
      <c r="N267" s="61"/>
      <c r="O267" s="61">
        <v>16</v>
      </c>
      <c r="P267" s="61">
        <f t="shared" si="41"/>
        <v>16</v>
      </c>
      <c r="Q267" s="65">
        <f t="shared" si="45"/>
        <v>-1</v>
      </c>
    </row>
    <row r="268" spans="1:17" x14ac:dyDescent="0.25">
      <c r="A268" s="59" t="s">
        <v>295</v>
      </c>
      <c r="B268" s="60"/>
      <c r="C268" s="61">
        <v>0</v>
      </c>
      <c r="D268" s="61">
        <f t="shared" si="38"/>
        <v>0</v>
      </c>
      <c r="E268" s="62">
        <f t="shared" si="42"/>
        <v>0</v>
      </c>
      <c r="F268" s="63"/>
      <c r="G268" s="64">
        <v>0</v>
      </c>
      <c r="H268" s="61">
        <f t="shared" si="39"/>
        <v>0</v>
      </c>
      <c r="I268" s="62" t="str">
        <f t="shared" si="43"/>
        <v/>
      </c>
      <c r="J268" s="60"/>
      <c r="K268" s="61">
        <v>8</v>
      </c>
      <c r="L268" s="61">
        <f t="shared" si="40"/>
        <v>8</v>
      </c>
      <c r="M268" s="62">
        <f t="shared" si="44"/>
        <v>1.2701256166936167E-7</v>
      </c>
      <c r="N268" s="61"/>
      <c r="O268" s="61">
        <v>0</v>
      </c>
      <c r="P268" s="61">
        <f t="shared" si="41"/>
        <v>0</v>
      </c>
      <c r="Q268" s="65" t="str">
        <f t="shared" si="45"/>
        <v/>
      </c>
    </row>
    <row r="269" spans="1:17" x14ac:dyDescent="0.25">
      <c r="A269" s="59" t="s">
        <v>284</v>
      </c>
      <c r="B269" s="60"/>
      <c r="C269" s="61">
        <v>0</v>
      </c>
      <c r="D269" s="61">
        <f t="shared" si="38"/>
        <v>0</v>
      </c>
      <c r="E269" s="62">
        <f t="shared" si="42"/>
        <v>0</v>
      </c>
      <c r="F269" s="63"/>
      <c r="G269" s="64">
        <v>0</v>
      </c>
      <c r="H269" s="61">
        <f t="shared" si="39"/>
        <v>0</v>
      </c>
      <c r="I269" s="62" t="str">
        <f t="shared" si="43"/>
        <v/>
      </c>
      <c r="J269" s="60"/>
      <c r="K269" s="61">
        <v>15</v>
      </c>
      <c r="L269" s="61">
        <f t="shared" si="40"/>
        <v>15</v>
      </c>
      <c r="M269" s="62">
        <f t="shared" si="44"/>
        <v>2.3814855313005311E-7</v>
      </c>
      <c r="N269" s="61"/>
      <c r="O269" s="61">
        <v>0</v>
      </c>
      <c r="P269" s="61">
        <f t="shared" si="41"/>
        <v>0</v>
      </c>
      <c r="Q269" s="65" t="str">
        <f t="shared" si="45"/>
        <v/>
      </c>
    </row>
    <row r="270" spans="1:17" x14ac:dyDescent="0.25">
      <c r="A270" s="59" t="s">
        <v>318</v>
      </c>
      <c r="B270" s="60"/>
      <c r="C270" s="61">
        <v>0</v>
      </c>
      <c r="D270" s="61">
        <f t="shared" si="38"/>
        <v>0</v>
      </c>
      <c r="E270" s="62">
        <f t="shared" si="42"/>
        <v>0</v>
      </c>
      <c r="F270" s="63"/>
      <c r="G270" s="64">
        <v>0</v>
      </c>
      <c r="H270" s="61">
        <f t="shared" si="39"/>
        <v>0</v>
      </c>
      <c r="I270" s="62" t="str">
        <f t="shared" si="43"/>
        <v/>
      </c>
      <c r="J270" s="60"/>
      <c r="K270" s="61">
        <v>1</v>
      </c>
      <c r="L270" s="61">
        <f t="shared" si="40"/>
        <v>1</v>
      </c>
      <c r="M270" s="62">
        <f t="shared" si="44"/>
        <v>1.5876570208670209E-8</v>
      </c>
      <c r="N270" s="61"/>
      <c r="O270" s="61">
        <v>0</v>
      </c>
      <c r="P270" s="61">
        <f t="shared" si="41"/>
        <v>0</v>
      </c>
      <c r="Q270" s="65" t="str">
        <f t="shared" si="45"/>
        <v/>
      </c>
    </row>
    <row r="271" spans="1:17" x14ac:dyDescent="0.25">
      <c r="A271" s="59" t="s">
        <v>359</v>
      </c>
      <c r="B271" s="60"/>
      <c r="C271" s="61">
        <v>0</v>
      </c>
      <c r="D271" s="61">
        <f t="shared" si="38"/>
        <v>0</v>
      </c>
      <c r="E271" s="62">
        <f t="shared" si="42"/>
        <v>0</v>
      </c>
      <c r="F271" s="63"/>
      <c r="G271" s="64">
        <v>0</v>
      </c>
      <c r="H271" s="61">
        <f t="shared" si="39"/>
        <v>0</v>
      </c>
      <c r="I271" s="62" t="str">
        <f t="shared" si="43"/>
        <v/>
      </c>
      <c r="J271" s="60"/>
      <c r="K271" s="61">
        <v>0</v>
      </c>
      <c r="L271" s="61">
        <f t="shared" si="40"/>
        <v>0</v>
      </c>
      <c r="M271" s="62">
        <f t="shared" si="44"/>
        <v>0</v>
      </c>
      <c r="N271" s="61"/>
      <c r="O271" s="61">
        <v>14</v>
      </c>
      <c r="P271" s="61">
        <f t="shared" si="41"/>
        <v>14</v>
      </c>
      <c r="Q271" s="65">
        <f t="shared" si="45"/>
        <v>-1</v>
      </c>
    </row>
    <row r="272" spans="1:17" x14ac:dyDescent="0.25">
      <c r="A272" s="59" t="s">
        <v>368</v>
      </c>
      <c r="B272" s="60"/>
      <c r="C272" s="61">
        <v>0</v>
      </c>
      <c r="D272" s="61">
        <f t="shared" si="38"/>
        <v>0</v>
      </c>
      <c r="E272" s="62">
        <f t="shared" si="42"/>
        <v>0</v>
      </c>
      <c r="F272" s="63"/>
      <c r="G272" s="64">
        <v>0</v>
      </c>
      <c r="H272" s="61">
        <f t="shared" si="39"/>
        <v>0</v>
      </c>
      <c r="I272" s="62" t="str">
        <f t="shared" si="43"/>
        <v/>
      </c>
      <c r="J272" s="60"/>
      <c r="K272" s="61">
        <v>3</v>
      </c>
      <c r="L272" s="61">
        <f t="shared" si="40"/>
        <v>3</v>
      </c>
      <c r="M272" s="62">
        <f t="shared" si="44"/>
        <v>4.7629710626010622E-8</v>
      </c>
      <c r="N272" s="61"/>
      <c r="O272" s="61">
        <v>0</v>
      </c>
      <c r="P272" s="61">
        <f t="shared" si="41"/>
        <v>0</v>
      </c>
      <c r="Q272" s="65" t="str">
        <f t="shared" si="45"/>
        <v/>
      </c>
    </row>
    <row r="273" spans="1:17" x14ac:dyDescent="0.25">
      <c r="A273" s="59" t="s">
        <v>213</v>
      </c>
      <c r="B273" s="60"/>
      <c r="C273" s="61">
        <v>0</v>
      </c>
      <c r="D273" s="61">
        <f t="shared" si="38"/>
        <v>0</v>
      </c>
      <c r="E273" s="62">
        <f t="shared" si="42"/>
        <v>0</v>
      </c>
      <c r="F273" s="63"/>
      <c r="G273" s="64">
        <v>0</v>
      </c>
      <c r="H273" s="61">
        <f t="shared" si="39"/>
        <v>0</v>
      </c>
      <c r="I273" s="62" t="str">
        <f t="shared" si="43"/>
        <v/>
      </c>
      <c r="J273" s="60"/>
      <c r="K273" s="61">
        <v>137</v>
      </c>
      <c r="L273" s="61">
        <f t="shared" si="40"/>
        <v>137</v>
      </c>
      <c r="M273" s="62">
        <f t="shared" si="44"/>
        <v>2.1750901185878185E-6</v>
      </c>
      <c r="N273" s="61"/>
      <c r="O273" s="61">
        <v>205</v>
      </c>
      <c r="P273" s="61">
        <f t="shared" si="41"/>
        <v>205</v>
      </c>
      <c r="Q273" s="65">
        <f t="shared" si="45"/>
        <v>-0.33170731707317069</v>
      </c>
    </row>
    <row r="274" spans="1:17" x14ac:dyDescent="0.25">
      <c r="A274" s="59" t="s">
        <v>322</v>
      </c>
      <c r="B274" s="60"/>
      <c r="C274" s="61">
        <v>0</v>
      </c>
      <c r="D274" s="61">
        <f t="shared" si="38"/>
        <v>0</v>
      </c>
      <c r="E274" s="62">
        <f t="shared" si="42"/>
        <v>0</v>
      </c>
      <c r="F274" s="63"/>
      <c r="G274" s="64">
        <v>0</v>
      </c>
      <c r="H274" s="61">
        <f t="shared" si="39"/>
        <v>0</v>
      </c>
      <c r="I274" s="62" t="str">
        <f t="shared" si="43"/>
        <v/>
      </c>
      <c r="J274" s="60"/>
      <c r="K274" s="61">
        <v>0</v>
      </c>
      <c r="L274" s="61">
        <f t="shared" si="40"/>
        <v>0</v>
      </c>
      <c r="M274" s="62">
        <f t="shared" si="44"/>
        <v>0</v>
      </c>
      <c r="N274" s="61"/>
      <c r="O274" s="61">
        <v>37</v>
      </c>
      <c r="P274" s="61">
        <f t="shared" si="41"/>
        <v>37</v>
      </c>
      <c r="Q274" s="65">
        <f t="shared" si="45"/>
        <v>-1</v>
      </c>
    </row>
    <row r="275" spans="1:17" x14ac:dyDescent="0.25">
      <c r="A275" s="59" t="s">
        <v>347</v>
      </c>
      <c r="B275" s="60"/>
      <c r="C275" s="61">
        <v>0</v>
      </c>
      <c r="D275" s="61">
        <f t="shared" si="38"/>
        <v>0</v>
      </c>
      <c r="E275" s="62">
        <f t="shared" si="42"/>
        <v>0</v>
      </c>
      <c r="F275" s="63"/>
      <c r="G275" s="64">
        <v>0</v>
      </c>
      <c r="H275" s="61">
        <f t="shared" si="39"/>
        <v>0</v>
      </c>
      <c r="I275" s="62" t="str">
        <f t="shared" si="43"/>
        <v/>
      </c>
      <c r="J275" s="60"/>
      <c r="K275" s="61">
        <v>0</v>
      </c>
      <c r="L275" s="61">
        <f t="shared" si="40"/>
        <v>0</v>
      </c>
      <c r="M275" s="62">
        <f t="shared" si="44"/>
        <v>0</v>
      </c>
      <c r="N275" s="61"/>
      <c r="O275" s="61">
        <v>5</v>
      </c>
      <c r="P275" s="61">
        <f t="shared" si="41"/>
        <v>5</v>
      </c>
      <c r="Q275" s="65">
        <f t="shared" si="45"/>
        <v>-1</v>
      </c>
    </row>
    <row r="276" spans="1:17" x14ac:dyDescent="0.25">
      <c r="A276" s="59" t="s">
        <v>311</v>
      </c>
      <c r="B276" s="60"/>
      <c r="C276" s="61">
        <v>0</v>
      </c>
      <c r="D276" s="61">
        <f t="shared" si="38"/>
        <v>0</v>
      </c>
      <c r="E276" s="62">
        <f t="shared" si="42"/>
        <v>0</v>
      </c>
      <c r="F276" s="63"/>
      <c r="G276" s="64">
        <v>7</v>
      </c>
      <c r="H276" s="61">
        <f t="shared" si="39"/>
        <v>7</v>
      </c>
      <c r="I276" s="62">
        <f t="shared" si="43"/>
        <v>-1</v>
      </c>
      <c r="J276" s="60"/>
      <c r="K276" s="61">
        <v>3</v>
      </c>
      <c r="L276" s="61">
        <f t="shared" si="40"/>
        <v>3</v>
      </c>
      <c r="M276" s="62">
        <f t="shared" si="44"/>
        <v>4.7629710626010622E-8</v>
      </c>
      <c r="N276" s="61"/>
      <c r="O276" s="61">
        <v>0</v>
      </c>
      <c r="P276" s="61">
        <f t="shared" si="41"/>
        <v>0</v>
      </c>
      <c r="Q276" s="65" t="str">
        <f t="shared" si="45"/>
        <v/>
      </c>
    </row>
    <row r="277" spans="1:17" x14ac:dyDescent="0.25">
      <c r="A277" s="59" t="s">
        <v>269</v>
      </c>
      <c r="B277" s="60"/>
      <c r="C277" s="61">
        <v>0</v>
      </c>
      <c r="D277" s="61">
        <f t="shared" si="38"/>
        <v>0</v>
      </c>
      <c r="E277" s="62">
        <f t="shared" si="42"/>
        <v>0</v>
      </c>
      <c r="F277" s="63">
        <v>0</v>
      </c>
      <c r="G277" s="64">
        <v>150</v>
      </c>
      <c r="H277" s="61">
        <f t="shared" si="39"/>
        <v>150</v>
      </c>
      <c r="I277" s="62">
        <f t="shared" si="43"/>
        <v>-1</v>
      </c>
      <c r="J277" s="60"/>
      <c r="K277" s="61">
        <v>0</v>
      </c>
      <c r="L277" s="61">
        <f t="shared" si="40"/>
        <v>0</v>
      </c>
      <c r="M277" s="62">
        <f t="shared" si="44"/>
        <v>0</v>
      </c>
      <c r="N277" s="61"/>
      <c r="O277" s="61">
        <v>4</v>
      </c>
      <c r="P277" s="61">
        <f t="shared" si="41"/>
        <v>4</v>
      </c>
      <c r="Q277" s="65">
        <f t="shared" si="45"/>
        <v>-1</v>
      </c>
    </row>
    <row r="278" spans="1:17" x14ac:dyDescent="0.25">
      <c r="A278" s="59" t="s">
        <v>141</v>
      </c>
      <c r="B278" s="60"/>
      <c r="C278" s="61">
        <v>0</v>
      </c>
      <c r="D278" s="61">
        <f t="shared" si="38"/>
        <v>0</v>
      </c>
      <c r="E278" s="62">
        <f t="shared" si="42"/>
        <v>0</v>
      </c>
      <c r="F278" s="63"/>
      <c r="G278" s="64">
        <v>46</v>
      </c>
      <c r="H278" s="61">
        <f t="shared" si="39"/>
        <v>46</v>
      </c>
      <c r="I278" s="62">
        <f t="shared" si="43"/>
        <v>-1</v>
      </c>
      <c r="J278" s="60"/>
      <c r="K278" s="61">
        <v>77</v>
      </c>
      <c r="L278" s="61">
        <f t="shared" si="40"/>
        <v>77</v>
      </c>
      <c r="M278" s="62">
        <f t="shared" si="44"/>
        <v>1.2224959060676061E-6</v>
      </c>
      <c r="N278" s="61"/>
      <c r="O278" s="61">
        <v>38</v>
      </c>
      <c r="P278" s="61">
        <f t="shared" si="41"/>
        <v>38</v>
      </c>
      <c r="Q278" s="65">
        <f t="shared" si="45"/>
        <v>1.0263157894736841</v>
      </c>
    </row>
    <row r="279" spans="1:17" x14ac:dyDescent="0.25">
      <c r="A279" s="59" t="s">
        <v>310</v>
      </c>
      <c r="B279" s="60"/>
      <c r="C279" s="61">
        <v>0</v>
      </c>
      <c r="D279" s="61">
        <f t="shared" si="38"/>
        <v>0</v>
      </c>
      <c r="E279" s="62">
        <f t="shared" si="42"/>
        <v>0</v>
      </c>
      <c r="F279" s="63"/>
      <c r="G279" s="64">
        <v>0</v>
      </c>
      <c r="H279" s="61">
        <f t="shared" si="39"/>
        <v>0</v>
      </c>
      <c r="I279" s="62" t="str">
        <f t="shared" si="43"/>
        <v/>
      </c>
      <c r="J279" s="60"/>
      <c r="K279" s="61">
        <v>82</v>
      </c>
      <c r="L279" s="61">
        <f t="shared" si="40"/>
        <v>82</v>
      </c>
      <c r="M279" s="62">
        <f t="shared" si="44"/>
        <v>1.301878757110957E-6</v>
      </c>
      <c r="N279" s="61"/>
      <c r="O279" s="61">
        <v>0</v>
      </c>
      <c r="P279" s="61">
        <f t="shared" si="41"/>
        <v>0</v>
      </c>
      <c r="Q279" s="65" t="str">
        <f t="shared" si="45"/>
        <v/>
      </c>
    </row>
    <row r="280" spans="1:17" x14ac:dyDescent="0.25">
      <c r="A280" s="59" t="s">
        <v>275</v>
      </c>
      <c r="B280" s="60"/>
      <c r="C280" s="61">
        <v>0</v>
      </c>
      <c r="D280" s="61">
        <f t="shared" si="38"/>
        <v>0</v>
      </c>
      <c r="E280" s="62">
        <f t="shared" si="42"/>
        <v>0</v>
      </c>
      <c r="F280" s="63"/>
      <c r="G280" s="64">
        <v>7</v>
      </c>
      <c r="H280" s="61">
        <f t="shared" si="39"/>
        <v>7</v>
      </c>
      <c r="I280" s="62">
        <f t="shared" si="43"/>
        <v>-1</v>
      </c>
      <c r="J280" s="60"/>
      <c r="K280" s="61">
        <v>64</v>
      </c>
      <c r="L280" s="61">
        <f t="shared" si="40"/>
        <v>64</v>
      </c>
      <c r="M280" s="62">
        <f t="shared" si="44"/>
        <v>1.0161004933548933E-6</v>
      </c>
      <c r="N280" s="61"/>
      <c r="O280" s="61">
        <v>4</v>
      </c>
      <c r="P280" s="61">
        <f t="shared" si="41"/>
        <v>4</v>
      </c>
      <c r="Q280" s="65">
        <f t="shared" si="45"/>
        <v>15</v>
      </c>
    </row>
    <row r="281" spans="1:17" x14ac:dyDescent="0.25">
      <c r="A281" s="59" t="s">
        <v>251</v>
      </c>
      <c r="B281" s="60">
        <v>0</v>
      </c>
      <c r="C281" s="61">
        <v>0</v>
      </c>
      <c r="D281" s="61">
        <f t="shared" si="38"/>
        <v>0</v>
      </c>
      <c r="E281" s="62">
        <f t="shared" si="42"/>
        <v>0</v>
      </c>
      <c r="F281" s="63"/>
      <c r="G281" s="64">
        <v>0</v>
      </c>
      <c r="H281" s="61">
        <f t="shared" si="39"/>
        <v>0</v>
      </c>
      <c r="I281" s="62" t="str">
        <f t="shared" si="43"/>
        <v/>
      </c>
      <c r="J281" s="60">
        <v>7498</v>
      </c>
      <c r="K281" s="61">
        <v>4923</v>
      </c>
      <c r="L281" s="61">
        <f t="shared" si="40"/>
        <v>12421</v>
      </c>
      <c r="M281" s="62">
        <f t="shared" si="44"/>
        <v>1.9720287856189264E-4</v>
      </c>
      <c r="N281" s="61">
        <v>25397</v>
      </c>
      <c r="O281" s="61">
        <v>26035</v>
      </c>
      <c r="P281" s="61">
        <f t="shared" si="41"/>
        <v>51432</v>
      </c>
      <c r="Q281" s="65">
        <f t="shared" si="45"/>
        <v>-0.75849665577850367</v>
      </c>
    </row>
    <row r="282" spans="1:17" x14ac:dyDescent="0.25">
      <c r="A282" s="59" t="s">
        <v>372</v>
      </c>
      <c r="B282" s="60"/>
      <c r="C282" s="61">
        <v>0</v>
      </c>
      <c r="D282" s="61">
        <f t="shared" si="38"/>
        <v>0</v>
      </c>
      <c r="E282" s="62">
        <f t="shared" si="42"/>
        <v>0</v>
      </c>
      <c r="F282" s="63"/>
      <c r="G282" s="64">
        <v>0</v>
      </c>
      <c r="H282" s="61">
        <f t="shared" si="39"/>
        <v>0</v>
      </c>
      <c r="I282" s="62" t="str">
        <f t="shared" si="43"/>
        <v/>
      </c>
      <c r="J282" s="60"/>
      <c r="K282" s="61">
        <v>12</v>
      </c>
      <c r="L282" s="61">
        <f t="shared" si="40"/>
        <v>12</v>
      </c>
      <c r="M282" s="62">
        <f t="shared" si="44"/>
        <v>1.9051884250404249E-7</v>
      </c>
      <c r="N282" s="61"/>
      <c r="O282" s="61">
        <v>0</v>
      </c>
      <c r="P282" s="61">
        <f t="shared" si="41"/>
        <v>0</v>
      </c>
      <c r="Q282" s="65" t="str">
        <f t="shared" si="45"/>
        <v/>
      </c>
    </row>
    <row r="283" spans="1:17" x14ac:dyDescent="0.25">
      <c r="A283" s="59" t="s">
        <v>344</v>
      </c>
      <c r="B283" s="60">
        <v>0</v>
      </c>
      <c r="C283" s="61">
        <v>0</v>
      </c>
      <c r="D283" s="61">
        <f t="shared" si="38"/>
        <v>0</v>
      </c>
      <c r="E283" s="62">
        <f t="shared" si="42"/>
        <v>0</v>
      </c>
      <c r="F283" s="63"/>
      <c r="G283" s="64">
        <v>69</v>
      </c>
      <c r="H283" s="61">
        <f t="shared" si="39"/>
        <v>69</v>
      </c>
      <c r="I283" s="62">
        <f t="shared" si="43"/>
        <v>-1</v>
      </c>
      <c r="J283" s="60">
        <v>0</v>
      </c>
      <c r="K283" s="61">
        <v>0</v>
      </c>
      <c r="L283" s="61">
        <f t="shared" si="40"/>
        <v>0</v>
      </c>
      <c r="M283" s="62">
        <f t="shared" si="44"/>
        <v>0</v>
      </c>
      <c r="N283" s="61">
        <v>0</v>
      </c>
      <c r="O283" s="61">
        <v>6</v>
      </c>
      <c r="P283" s="61">
        <f t="shared" si="41"/>
        <v>6</v>
      </c>
      <c r="Q283" s="65">
        <f t="shared" si="45"/>
        <v>-1</v>
      </c>
    </row>
    <row r="284" spans="1:17" x14ac:dyDescent="0.25">
      <c r="A284" s="59" t="s">
        <v>234</v>
      </c>
      <c r="B284" s="60"/>
      <c r="C284" s="61">
        <v>0</v>
      </c>
      <c r="D284" s="61">
        <f t="shared" si="38"/>
        <v>0</v>
      </c>
      <c r="E284" s="62">
        <f t="shared" si="42"/>
        <v>0</v>
      </c>
      <c r="F284" s="63"/>
      <c r="G284" s="64">
        <v>0</v>
      </c>
      <c r="H284" s="61">
        <f t="shared" si="39"/>
        <v>0</v>
      </c>
      <c r="I284" s="62" t="str">
        <f t="shared" si="43"/>
        <v/>
      </c>
      <c r="J284" s="60"/>
      <c r="K284" s="61">
        <v>56</v>
      </c>
      <c r="L284" s="61">
        <f t="shared" si="40"/>
        <v>56</v>
      </c>
      <c r="M284" s="62">
        <f t="shared" si="44"/>
        <v>8.8908793168553165E-7</v>
      </c>
      <c r="N284" s="61"/>
      <c r="O284" s="61">
        <v>34</v>
      </c>
      <c r="P284" s="61">
        <f t="shared" si="41"/>
        <v>34</v>
      </c>
      <c r="Q284" s="65">
        <f t="shared" si="45"/>
        <v>0.64705882352941169</v>
      </c>
    </row>
    <row r="285" spans="1:17" x14ac:dyDescent="0.25">
      <c r="A285" s="59" t="s">
        <v>315</v>
      </c>
      <c r="B285" s="60"/>
      <c r="C285" s="61">
        <v>0</v>
      </c>
      <c r="D285" s="61">
        <f t="shared" si="38"/>
        <v>0</v>
      </c>
      <c r="E285" s="62">
        <f t="shared" si="42"/>
        <v>0</v>
      </c>
      <c r="F285" s="63"/>
      <c r="G285" s="64">
        <v>0</v>
      </c>
      <c r="H285" s="61">
        <f t="shared" si="39"/>
        <v>0</v>
      </c>
      <c r="I285" s="62" t="str">
        <f t="shared" si="43"/>
        <v/>
      </c>
      <c r="J285" s="60"/>
      <c r="K285" s="61">
        <v>2</v>
      </c>
      <c r="L285" s="61">
        <f t="shared" si="40"/>
        <v>2</v>
      </c>
      <c r="M285" s="62">
        <f t="shared" si="44"/>
        <v>3.1753140417340417E-8</v>
      </c>
      <c r="N285" s="61"/>
      <c r="O285" s="61">
        <v>0</v>
      </c>
      <c r="P285" s="61">
        <f t="shared" si="41"/>
        <v>0</v>
      </c>
      <c r="Q285" s="65" t="str">
        <f t="shared" si="45"/>
        <v/>
      </c>
    </row>
    <row r="286" spans="1:17" x14ac:dyDescent="0.25">
      <c r="A286" s="59" t="s">
        <v>329</v>
      </c>
      <c r="B286" s="60"/>
      <c r="C286" s="61">
        <v>0</v>
      </c>
      <c r="D286" s="61">
        <f t="shared" si="38"/>
        <v>0</v>
      </c>
      <c r="E286" s="62">
        <f t="shared" si="42"/>
        <v>0</v>
      </c>
      <c r="F286" s="63">
        <v>432</v>
      </c>
      <c r="G286" s="64">
        <v>76</v>
      </c>
      <c r="H286" s="61">
        <f t="shared" si="39"/>
        <v>508</v>
      </c>
      <c r="I286" s="62">
        <f t="shared" si="43"/>
        <v>-1</v>
      </c>
      <c r="J286" s="60"/>
      <c r="K286" s="61">
        <v>0</v>
      </c>
      <c r="L286" s="61">
        <f t="shared" si="40"/>
        <v>0</v>
      </c>
      <c r="M286" s="62">
        <f t="shared" si="44"/>
        <v>0</v>
      </c>
      <c r="N286" s="61"/>
      <c r="O286" s="61">
        <v>16</v>
      </c>
      <c r="P286" s="61">
        <f t="shared" si="41"/>
        <v>16</v>
      </c>
      <c r="Q286" s="65">
        <f t="shared" si="45"/>
        <v>-1</v>
      </c>
    </row>
    <row r="287" spans="1:17" x14ac:dyDescent="0.25">
      <c r="A287" s="59" t="s">
        <v>340</v>
      </c>
      <c r="B287" s="60"/>
      <c r="C287" s="61">
        <v>0</v>
      </c>
      <c r="D287" s="61">
        <f t="shared" si="38"/>
        <v>0</v>
      </c>
      <c r="E287" s="62">
        <f t="shared" si="42"/>
        <v>0</v>
      </c>
      <c r="F287" s="63"/>
      <c r="G287" s="64">
        <v>70</v>
      </c>
      <c r="H287" s="61">
        <f t="shared" si="39"/>
        <v>70</v>
      </c>
      <c r="I287" s="62">
        <f t="shared" si="43"/>
        <v>-1</v>
      </c>
      <c r="J287" s="60"/>
      <c r="K287" s="61">
        <v>0</v>
      </c>
      <c r="L287" s="61">
        <f t="shared" si="40"/>
        <v>0</v>
      </c>
      <c r="M287" s="62">
        <f t="shared" si="44"/>
        <v>0</v>
      </c>
      <c r="N287" s="61"/>
      <c r="O287" s="61">
        <v>8</v>
      </c>
      <c r="P287" s="61">
        <f t="shared" si="41"/>
        <v>8</v>
      </c>
      <c r="Q287" s="65">
        <f t="shared" si="45"/>
        <v>-1</v>
      </c>
    </row>
    <row r="288" spans="1:17" x14ac:dyDescent="0.25">
      <c r="A288" s="59" t="s">
        <v>305</v>
      </c>
      <c r="B288" s="60"/>
      <c r="C288" s="61">
        <v>0</v>
      </c>
      <c r="D288" s="61">
        <f t="shared" si="38"/>
        <v>0</v>
      </c>
      <c r="E288" s="62">
        <f t="shared" si="42"/>
        <v>0</v>
      </c>
      <c r="F288" s="63"/>
      <c r="G288" s="64">
        <v>48</v>
      </c>
      <c r="H288" s="61">
        <f t="shared" si="39"/>
        <v>48</v>
      </c>
      <c r="I288" s="62">
        <f t="shared" si="43"/>
        <v>-1</v>
      </c>
      <c r="J288" s="60"/>
      <c r="K288" s="61">
        <v>4</v>
      </c>
      <c r="L288" s="61">
        <f t="shared" si="40"/>
        <v>4</v>
      </c>
      <c r="M288" s="62">
        <f t="shared" si="44"/>
        <v>6.3506280834680834E-8</v>
      </c>
      <c r="N288" s="61"/>
      <c r="O288" s="61">
        <v>0</v>
      </c>
      <c r="P288" s="61">
        <f t="shared" si="41"/>
        <v>0</v>
      </c>
      <c r="Q288" s="65" t="str">
        <f t="shared" si="45"/>
        <v/>
      </c>
    </row>
    <row r="289" spans="1:17" x14ac:dyDescent="0.25">
      <c r="A289" s="59" t="s">
        <v>283</v>
      </c>
      <c r="B289" s="60"/>
      <c r="C289" s="61">
        <v>0</v>
      </c>
      <c r="D289" s="61">
        <f t="shared" si="38"/>
        <v>0</v>
      </c>
      <c r="E289" s="62">
        <f t="shared" si="42"/>
        <v>0</v>
      </c>
      <c r="F289" s="63"/>
      <c r="G289" s="64">
        <v>19</v>
      </c>
      <c r="H289" s="61">
        <f t="shared" si="39"/>
        <v>19</v>
      </c>
      <c r="I289" s="62">
        <f t="shared" si="43"/>
        <v>-1</v>
      </c>
      <c r="J289" s="60"/>
      <c r="K289" s="61">
        <v>15</v>
      </c>
      <c r="L289" s="61">
        <f t="shared" si="40"/>
        <v>15</v>
      </c>
      <c r="M289" s="62">
        <f t="shared" si="44"/>
        <v>2.3814855313005311E-7</v>
      </c>
      <c r="N289" s="61"/>
      <c r="O289" s="61">
        <v>24</v>
      </c>
      <c r="P289" s="61">
        <f t="shared" si="41"/>
        <v>24</v>
      </c>
      <c r="Q289" s="65">
        <f t="shared" si="45"/>
        <v>-0.375</v>
      </c>
    </row>
    <row r="290" spans="1:17" x14ac:dyDescent="0.25">
      <c r="A290" s="59" t="s">
        <v>336</v>
      </c>
      <c r="B290" s="60"/>
      <c r="C290" s="61">
        <v>0</v>
      </c>
      <c r="D290" s="61">
        <f t="shared" si="38"/>
        <v>0</v>
      </c>
      <c r="E290" s="62">
        <f t="shared" si="42"/>
        <v>0</v>
      </c>
      <c r="F290" s="63"/>
      <c r="G290" s="64">
        <v>0</v>
      </c>
      <c r="H290" s="61">
        <f t="shared" si="39"/>
        <v>0</v>
      </c>
      <c r="I290" s="62" t="str">
        <f t="shared" si="43"/>
        <v/>
      </c>
      <c r="J290" s="60"/>
      <c r="K290" s="61">
        <v>0</v>
      </c>
      <c r="L290" s="61">
        <f t="shared" si="40"/>
        <v>0</v>
      </c>
      <c r="M290" s="62">
        <f t="shared" si="44"/>
        <v>0</v>
      </c>
      <c r="N290" s="61"/>
      <c r="O290" s="61">
        <v>11</v>
      </c>
      <c r="P290" s="61">
        <f t="shared" si="41"/>
        <v>11</v>
      </c>
      <c r="Q290" s="65">
        <f t="shared" si="45"/>
        <v>-1</v>
      </c>
    </row>
    <row r="291" spans="1:17" x14ac:dyDescent="0.25">
      <c r="A291" s="59" t="s">
        <v>297</v>
      </c>
      <c r="B291" s="60"/>
      <c r="C291" s="61">
        <v>0</v>
      </c>
      <c r="D291" s="61">
        <f t="shared" si="38"/>
        <v>0</v>
      </c>
      <c r="E291" s="62">
        <f t="shared" si="42"/>
        <v>0</v>
      </c>
      <c r="F291" s="63"/>
      <c r="G291" s="64">
        <v>212</v>
      </c>
      <c r="H291" s="61">
        <f t="shared" si="39"/>
        <v>212</v>
      </c>
      <c r="I291" s="62">
        <f t="shared" si="43"/>
        <v>-1</v>
      </c>
      <c r="J291" s="60"/>
      <c r="K291" s="61">
        <v>8</v>
      </c>
      <c r="L291" s="61">
        <f t="shared" si="40"/>
        <v>8</v>
      </c>
      <c r="M291" s="62">
        <f t="shared" si="44"/>
        <v>1.2701256166936167E-7</v>
      </c>
      <c r="N291" s="61"/>
      <c r="O291" s="61">
        <v>0</v>
      </c>
      <c r="P291" s="61">
        <f t="shared" si="41"/>
        <v>0</v>
      </c>
      <c r="Q291" s="65" t="str">
        <f t="shared" si="45"/>
        <v/>
      </c>
    </row>
    <row r="292" spans="1:17" x14ac:dyDescent="0.25">
      <c r="A292" s="59" t="s">
        <v>354</v>
      </c>
      <c r="B292" s="60"/>
      <c r="C292" s="61">
        <v>0</v>
      </c>
      <c r="D292" s="61">
        <f t="shared" si="38"/>
        <v>0</v>
      </c>
      <c r="E292" s="62">
        <f t="shared" si="42"/>
        <v>0</v>
      </c>
      <c r="F292" s="63"/>
      <c r="G292" s="64">
        <v>78</v>
      </c>
      <c r="H292" s="61">
        <f t="shared" si="39"/>
        <v>78</v>
      </c>
      <c r="I292" s="62">
        <f t="shared" si="43"/>
        <v>-1</v>
      </c>
      <c r="J292" s="60"/>
      <c r="K292" s="61">
        <v>0</v>
      </c>
      <c r="L292" s="61">
        <f t="shared" si="40"/>
        <v>0</v>
      </c>
      <c r="M292" s="62">
        <f t="shared" si="44"/>
        <v>0</v>
      </c>
      <c r="N292" s="61"/>
      <c r="O292" s="61">
        <v>4</v>
      </c>
      <c r="P292" s="61">
        <f t="shared" si="41"/>
        <v>4</v>
      </c>
      <c r="Q292" s="65">
        <f t="shared" si="45"/>
        <v>-1</v>
      </c>
    </row>
    <row r="293" spans="1:17" x14ac:dyDescent="0.25">
      <c r="A293" s="59" t="s">
        <v>302</v>
      </c>
      <c r="B293" s="60"/>
      <c r="C293" s="61">
        <v>0</v>
      </c>
      <c r="D293" s="61">
        <f t="shared" si="38"/>
        <v>0</v>
      </c>
      <c r="E293" s="62">
        <f t="shared" si="42"/>
        <v>0</v>
      </c>
      <c r="F293" s="63"/>
      <c r="G293" s="64">
        <v>0</v>
      </c>
      <c r="H293" s="61">
        <f t="shared" si="39"/>
        <v>0</v>
      </c>
      <c r="I293" s="62" t="str">
        <f t="shared" si="43"/>
        <v/>
      </c>
      <c r="J293" s="60"/>
      <c r="K293" s="61">
        <v>6</v>
      </c>
      <c r="L293" s="61">
        <f t="shared" si="40"/>
        <v>6</v>
      </c>
      <c r="M293" s="62">
        <f t="shared" si="44"/>
        <v>9.5259421252021245E-8</v>
      </c>
      <c r="N293" s="61"/>
      <c r="O293" s="61">
        <v>0</v>
      </c>
      <c r="P293" s="61">
        <f t="shared" si="41"/>
        <v>0</v>
      </c>
      <c r="Q293" s="65" t="str">
        <f t="shared" si="45"/>
        <v/>
      </c>
    </row>
    <row r="294" spans="1:17" x14ac:dyDescent="0.25">
      <c r="A294" s="59" t="s">
        <v>349</v>
      </c>
      <c r="B294" s="60"/>
      <c r="C294" s="61">
        <v>0</v>
      </c>
      <c r="D294" s="61">
        <f t="shared" si="38"/>
        <v>0</v>
      </c>
      <c r="E294" s="62">
        <f t="shared" si="42"/>
        <v>0</v>
      </c>
      <c r="F294" s="63"/>
      <c r="G294" s="64">
        <v>39</v>
      </c>
      <c r="H294" s="61">
        <f t="shared" si="39"/>
        <v>39</v>
      </c>
      <c r="I294" s="62">
        <f t="shared" si="43"/>
        <v>-1</v>
      </c>
      <c r="J294" s="60"/>
      <c r="K294" s="61">
        <v>0</v>
      </c>
      <c r="L294" s="61">
        <f t="shared" si="40"/>
        <v>0</v>
      </c>
      <c r="M294" s="62">
        <f t="shared" si="44"/>
        <v>0</v>
      </c>
      <c r="N294" s="61"/>
      <c r="O294" s="61">
        <v>4</v>
      </c>
      <c r="P294" s="61">
        <f t="shared" si="41"/>
        <v>4</v>
      </c>
      <c r="Q294" s="65">
        <f t="shared" si="45"/>
        <v>-1</v>
      </c>
    </row>
    <row r="295" spans="1:17" x14ac:dyDescent="0.25">
      <c r="A295" s="59" t="s">
        <v>332</v>
      </c>
      <c r="B295" s="60"/>
      <c r="C295" s="61">
        <v>0</v>
      </c>
      <c r="D295" s="61">
        <f t="shared" si="38"/>
        <v>0</v>
      </c>
      <c r="E295" s="62">
        <f t="shared" si="42"/>
        <v>0</v>
      </c>
      <c r="F295" s="63"/>
      <c r="G295" s="64">
        <v>0</v>
      </c>
      <c r="H295" s="61">
        <f t="shared" si="39"/>
        <v>0</v>
      </c>
      <c r="I295" s="62" t="str">
        <f t="shared" si="43"/>
        <v/>
      </c>
      <c r="J295" s="60"/>
      <c r="K295" s="61">
        <v>0</v>
      </c>
      <c r="L295" s="61">
        <f t="shared" si="40"/>
        <v>0</v>
      </c>
      <c r="M295" s="62">
        <f t="shared" si="44"/>
        <v>0</v>
      </c>
      <c r="N295" s="61"/>
      <c r="O295" s="61">
        <v>13</v>
      </c>
      <c r="P295" s="61">
        <f t="shared" si="41"/>
        <v>13</v>
      </c>
      <c r="Q295" s="65">
        <f t="shared" si="45"/>
        <v>-1</v>
      </c>
    </row>
    <row r="296" spans="1:17" x14ac:dyDescent="0.25">
      <c r="A296" s="59" t="s">
        <v>360</v>
      </c>
      <c r="B296" s="60"/>
      <c r="C296" s="61">
        <v>0</v>
      </c>
      <c r="D296" s="61">
        <f t="shared" ref="D296:D335" si="46">C296+B296</f>
        <v>0</v>
      </c>
      <c r="E296" s="62">
        <f t="shared" si="42"/>
        <v>0</v>
      </c>
      <c r="F296" s="63"/>
      <c r="G296" s="64">
        <v>4</v>
      </c>
      <c r="H296" s="61">
        <f t="shared" ref="H296:H335" si="47">G296+F296</f>
        <v>4</v>
      </c>
      <c r="I296" s="62">
        <f t="shared" si="43"/>
        <v>-1</v>
      </c>
      <c r="J296" s="60"/>
      <c r="K296" s="61">
        <v>0</v>
      </c>
      <c r="L296" s="61">
        <f t="shared" ref="L296:L335" si="48">K296+J296</f>
        <v>0</v>
      </c>
      <c r="M296" s="62">
        <f t="shared" si="44"/>
        <v>0</v>
      </c>
      <c r="N296" s="61"/>
      <c r="O296" s="61">
        <v>1</v>
      </c>
      <c r="P296" s="61">
        <f t="shared" ref="P296:P335" si="49">O296+N296</f>
        <v>1</v>
      </c>
      <c r="Q296" s="65">
        <f t="shared" si="45"/>
        <v>-1</v>
      </c>
    </row>
    <row r="297" spans="1:17" x14ac:dyDescent="0.25">
      <c r="A297" s="59" t="s">
        <v>135</v>
      </c>
      <c r="B297" s="60"/>
      <c r="C297" s="61">
        <v>0</v>
      </c>
      <c r="D297" s="61">
        <f t="shared" si="46"/>
        <v>0</v>
      </c>
      <c r="E297" s="62">
        <f t="shared" si="42"/>
        <v>0</v>
      </c>
      <c r="F297" s="63">
        <v>0</v>
      </c>
      <c r="G297" s="64">
        <v>161</v>
      </c>
      <c r="H297" s="61">
        <f t="shared" si="47"/>
        <v>161</v>
      </c>
      <c r="I297" s="62">
        <f t="shared" si="43"/>
        <v>-1</v>
      </c>
      <c r="J297" s="60"/>
      <c r="K297" s="61">
        <v>154</v>
      </c>
      <c r="L297" s="61">
        <f t="shared" si="48"/>
        <v>154</v>
      </c>
      <c r="M297" s="62">
        <f t="shared" si="44"/>
        <v>2.4449918121352121E-6</v>
      </c>
      <c r="N297" s="61"/>
      <c r="O297" s="61">
        <v>190</v>
      </c>
      <c r="P297" s="61">
        <f t="shared" si="49"/>
        <v>190</v>
      </c>
      <c r="Q297" s="65">
        <f t="shared" si="45"/>
        <v>-0.18947368421052635</v>
      </c>
    </row>
    <row r="298" spans="1:17" x14ac:dyDescent="0.25">
      <c r="A298" s="59" t="s">
        <v>373</v>
      </c>
      <c r="B298" s="60"/>
      <c r="C298" s="61">
        <v>0</v>
      </c>
      <c r="D298" s="61">
        <f t="shared" si="46"/>
        <v>0</v>
      </c>
      <c r="E298" s="62">
        <f t="shared" si="42"/>
        <v>0</v>
      </c>
      <c r="F298" s="63">
        <v>0</v>
      </c>
      <c r="G298" s="64">
        <v>0</v>
      </c>
      <c r="H298" s="61">
        <f t="shared" si="47"/>
        <v>0</v>
      </c>
      <c r="I298" s="62" t="str">
        <f t="shared" si="43"/>
        <v/>
      </c>
      <c r="J298" s="60"/>
      <c r="K298" s="61">
        <v>0</v>
      </c>
      <c r="L298" s="61">
        <f t="shared" si="48"/>
        <v>0</v>
      </c>
      <c r="M298" s="62">
        <f t="shared" si="44"/>
        <v>0</v>
      </c>
      <c r="N298" s="61"/>
      <c r="O298" s="61">
        <v>4</v>
      </c>
      <c r="P298" s="61">
        <f t="shared" si="49"/>
        <v>4</v>
      </c>
      <c r="Q298" s="65">
        <f t="shared" si="45"/>
        <v>-1</v>
      </c>
    </row>
    <row r="299" spans="1:17" x14ac:dyDescent="0.25">
      <c r="A299" s="59" t="s">
        <v>228</v>
      </c>
      <c r="B299" s="60"/>
      <c r="C299" s="61">
        <v>0</v>
      </c>
      <c r="D299" s="61">
        <f t="shared" si="46"/>
        <v>0</v>
      </c>
      <c r="E299" s="62">
        <f t="shared" si="42"/>
        <v>0</v>
      </c>
      <c r="F299" s="63">
        <v>0</v>
      </c>
      <c r="G299" s="64">
        <v>0</v>
      </c>
      <c r="H299" s="61">
        <f t="shared" si="47"/>
        <v>0</v>
      </c>
      <c r="I299" s="62" t="str">
        <f t="shared" si="43"/>
        <v/>
      </c>
      <c r="J299" s="60"/>
      <c r="K299" s="61">
        <v>582</v>
      </c>
      <c r="L299" s="61">
        <f t="shared" si="48"/>
        <v>582</v>
      </c>
      <c r="M299" s="62">
        <f t="shared" si="44"/>
        <v>9.2401638614460604E-6</v>
      </c>
      <c r="N299" s="61"/>
      <c r="O299" s="61">
        <v>3404</v>
      </c>
      <c r="P299" s="61">
        <f t="shared" si="49"/>
        <v>3404</v>
      </c>
      <c r="Q299" s="65">
        <f t="shared" si="45"/>
        <v>-0.82902467685076386</v>
      </c>
    </row>
    <row r="300" spans="1:17" x14ac:dyDescent="0.25">
      <c r="A300" s="59" t="s">
        <v>298</v>
      </c>
      <c r="B300" s="60"/>
      <c r="C300" s="61">
        <v>0</v>
      </c>
      <c r="D300" s="61">
        <f t="shared" si="46"/>
        <v>0</v>
      </c>
      <c r="E300" s="62">
        <f t="shared" si="42"/>
        <v>0</v>
      </c>
      <c r="F300" s="63"/>
      <c r="G300" s="64">
        <v>0</v>
      </c>
      <c r="H300" s="61">
        <f t="shared" si="47"/>
        <v>0</v>
      </c>
      <c r="I300" s="62" t="str">
        <f t="shared" si="43"/>
        <v/>
      </c>
      <c r="J300" s="60"/>
      <c r="K300" s="61">
        <v>8</v>
      </c>
      <c r="L300" s="61">
        <f t="shared" si="48"/>
        <v>8</v>
      </c>
      <c r="M300" s="62">
        <f t="shared" si="44"/>
        <v>1.2701256166936167E-7</v>
      </c>
      <c r="N300" s="61"/>
      <c r="O300" s="61">
        <v>0</v>
      </c>
      <c r="P300" s="61">
        <f t="shared" si="49"/>
        <v>0</v>
      </c>
      <c r="Q300" s="65" t="str">
        <f t="shared" si="45"/>
        <v/>
      </c>
    </row>
    <row r="301" spans="1:17" x14ac:dyDescent="0.25">
      <c r="A301" s="59" t="s">
        <v>285</v>
      </c>
      <c r="B301" s="60"/>
      <c r="C301" s="61">
        <v>0</v>
      </c>
      <c r="D301" s="61">
        <f t="shared" si="46"/>
        <v>0</v>
      </c>
      <c r="E301" s="62">
        <f t="shared" si="42"/>
        <v>0</v>
      </c>
      <c r="F301" s="63">
        <v>0</v>
      </c>
      <c r="G301" s="64">
        <v>285</v>
      </c>
      <c r="H301" s="61">
        <f t="shared" si="47"/>
        <v>285</v>
      </c>
      <c r="I301" s="62">
        <f t="shared" si="43"/>
        <v>-1</v>
      </c>
      <c r="J301" s="60"/>
      <c r="K301" s="61">
        <v>14</v>
      </c>
      <c r="L301" s="61">
        <f t="shared" si="48"/>
        <v>14</v>
      </c>
      <c r="M301" s="62">
        <f t="shared" si="44"/>
        <v>2.2227198292138291E-7</v>
      </c>
      <c r="N301" s="61"/>
      <c r="O301" s="61">
        <v>0</v>
      </c>
      <c r="P301" s="61">
        <f t="shared" si="49"/>
        <v>0</v>
      </c>
      <c r="Q301" s="65" t="str">
        <f t="shared" si="45"/>
        <v/>
      </c>
    </row>
    <row r="302" spans="1:17" x14ac:dyDescent="0.25">
      <c r="A302" s="59" t="s">
        <v>256</v>
      </c>
      <c r="B302" s="60"/>
      <c r="C302" s="61">
        <v>0</v>
      </c>
      <c r="D302" s="61">
        <f t="shared" si="46"/>
        <v>0</v>
      </c>
      <c r="E302" s="62">
        <f t="shared" si="42"/>
        <v>0</v>
      </c>
      <c r="F302" s="63"/>
      <c r="G302" s="64">
        <v>0</v>
      </c>
      <c r="H302" s="61">
        <f t="shared" si="47"/>
        <v>0</v>
      </c>
      <c r="I302" s="62" t="str">
        <f t="shared" si="43"/>
        <v/>
      </c>
      <c r="J302" s="60"/>
      <c r="K302" s="61">
        <v>8</v>
      </c>
      <c r="L302" s="61">
        <f t="shared" si="48"/>
        <v>8</v>
      </c>
      <c r="M302" s="62">
        <f t="shared" si="44"/>
        <v>1.2701256166936167E-7</v>
      </c>
      <c r="N302" s="61"/>
      <c r="O302" s="61">
        <v>14</v>
      </c>
      <c r="P302" s="61">
        <f t="shared" si="49"/>
        <v>14</v>
      </c>
      <c r="Q302" s="65">
        <f t="shared" si="45"/>
        <v>-0.4285714285714286</v>
      </c>
    </row>
    <row r="303" spans="1:17" x14ac:dyDescent="0.25">
      <c r="A303" s="59" t="s">
        <v>247</v>
      </c>
      <c r="B303" s="60"/>
      <c r="C303" s="61">
        <v>0</v>
      </c>
      <c r="D303" s="61">
        <f t="shared" si="46"/>
        <v>0</v>
      </c>
      <c r="E303" s="62">
        <f t="shared" si="42"/>
        <v>0</v>
      </c>
      <c r="F303" s="63"/>
      <c r="G303" s="64">
        <v>1168</v>
      </c>
      <c r="H303" s="61">
        <f t="shared" si="47"/>
        <v>1168</v>
      </c>
      <c r="I303" s="62">
        <f t="shared" si="43"/>
        <v>-1</v>
      </c>
      <c r="J303" s="60"/>
      <c r="K303" s="61">
        <v>4</v>
      </c>
      <c r="L303" s="61">
        <f t="shared" si="48"/>
        <v>4</v>
      </c>
      <c r="M303" s="62">
        <f t="shared" si="44"/>
        <v>6.3506280834680834E-8</v>
      </c>
      <c r="N303" s="61"/>
      <c r="O303" s="61">
        <v>0</v>
      </c>
      <c r="P303" s="61">
        <f t="shared" si="49"/>
        <v>0</v>
      </c>
      <c r="Q303" s="65" t="str">
        <f t="shared" si="45"/>
        <v/>
      </c>
    </row>
    <row r="304" spans="1:17" x14ac:dyDescent="0.25">
      <c r="A304" s="59" t="s">
        <v>264</v>
      </c>
      <c r="B304" s="60"/>
      <c r="C304" s="61">
        <v>0</v>
      </c>
      <c r="D304" s="61">
        <f t="shared" si="46"/>
        <v>0</v>
      </c>
      <c r="E304" s="62">
        <f t="shared" si="42"/>
        <v>0</v>
      </c>
      <c r="F304" s="63"/>
      <c r="G304" s="64">
        <v>0</v>
      </c>
      <c r="H304" s="61">
        <f t="shared" si="47"/>
        <v>0</v>
      </c>
      <c r="I304" s="62" t="str">
        <f t="shared" si="43"/>
        <v/>
      </c>
      <c r="J304" s="60"/>
      <c r="K304" s="61">
        <v>24</v>
      </c>
      <c r="L304" s="61">
        <f t="shared" si="48"/>
        <v>24</v>
      </c>
      <c r="M304" s="62">
        <f t="shared" si="44"/>
        <v>3.8103768500808498E-7</v>
      </c>
      <c r="N304" s="61"/>
      <c r="O304" s="61">
        <v>13</v>
      </c>
      <c r="P304" s="61">
        <f t="shared" si="49"/>
        <v>13</v>
      </c>
      <c r="Q304" s="65">
        <f t="shared" si="45"/>
        <v>0.84615384615384626</v>
      </c>
    </row>
    <row r="305" spans="1:17" x14ac:dyDescent="0.25">
      <c r="A305" s="59" t="s">
        <v>308</v>
      </c>
      <c r="B305" s="60"/>
      <c r="C305" s="61">
        <v>0</v>
      </c>
      <c r="D305" s="61">
        <f t="shared" si="46"/>
        <v>0</v>
      </c>
      <c r="E305" s="62">
        <f t="shared" si="42"/>
        <v>0</v>
      </c>
      <c r="F305" s="63">
        <v>0</v>
      </c>
      <c r="G305" s="64">
        <v>51</v>
      </c>
      <c r="H305" s="61">
        <f t="shared" si="47"/>
        <v>51</v>
      </c>
      <c r="I305" s="62">
        <f t="shared" si="43"/>
        <v>-1</v>
      </c>
      <c r="J305" s="60"/>
      <c r="K305" s="61">
        <v>4</v>
      </c>
      <c r="L305" s="61">
        <f t="shared" si="48"/>
        <v>4</v>
      </c>
      <c r="M305" s="62">
        <f t="shared" si="44"/>
        <v>6.3506280834680834E-8</v>
      </c>
      <c r="N305" s="61"/>
      <c r="O305" s="61">
        <v>0</v>
      </c>
      <c r="P305" s="61">
        <f t="shared" si="49"/>
        <v>0</v>
      </c>
      <c r="Q305" s="65" t="str">
        <f t="shared" si="45"/>
        <v/>
      </c>
    </row>
    <row r="306" spans="1:17" x14ac:dyDescent="0.25">
      <c r="A306" s="59" t="s">
        <v>233</v>
      </c>
      <c r="B306" s="60"/>
      <c r="C306" s="61">
        <v>0</v>
      </c>
      <c r="D306" s="61">
        <f t="shared" si="46"/>
        <v>0</v>
      </c>
      <c r="E306" s="62">
        <f t="shared" si="42"/>
        <v>0</v>
      </c>
      <c r="F306" s="63"/>
      <c r="G306" s="64">
        <v>0</v>
      </c>
      <c r="H306" s="61">
        <f t="shared" si="47"/>
        <v>0</v>
      </c>
      <c r="I306" s="62" t="str">
        <f t="shared" si="43"/>
        <v/>
      </c>
      <c r="J306" s="60"/>
      <c r="K306" s="61">
        <v>94</v>
      </c>
      <c r="L306" s="61">
        <f t="shared" si="48"/>
        <v>94</v>
      </c>
      <c r="M306" s="62">
        <f t="shared" si="44"/>
        <v>1.4923975996149995E-6</v>
      </c>
      <c r="N306" s="61"/>
      <c r="O306" s="61">
        <v>0</v>
      </c>
      <c r="P306" s="61">
        <f t="shared" si="49"/>
        <v>0</v>
      </c>
      <c r="Q306" s="65" t="str">
        <f t="shared" si="45"/>
        <v/>
      </c>
    </row>
    <row r="307" spans="1:17" x14ac:dyDescent="0.25">
      <c r="A307" s="59" t="s">
        <v>301</v>
      </c>
      <c r="B307" s="60"/>
      <c r="C307" s="61">
        <v>0</v>
      </c>
      <c r="D307" s="61">
        <f t="shared" si="46"/>
        <v>0</v>
      </c>
      <c r="E307" s="62">
        <f t="shared" si="42"/>
        <v>0</v>
      </c>
      <c r="F307" s="63">
        <v>0</v>
      </c>
      <c r="G307" s="64">
        <v>0</v>
      </c>
      <c r="H307" s="61">
        <f t="shared" si="47"/>
        <v>0</v>
      </c>
      <c r="I307" s="62" t="str">
        <f t="shared" si="43"/>
        <v/>
      </c>
      <c r="J307" s="60"/>
      <c r="K307" s="61">
        <v>6</v>
      </c>
      <c r="L307" s="61">
        <f t="shared" si="48"/>
        <v>6</v>
      </c>
      <c r="M307" s="62">
        <f t="shared" si="44"/>
        <v>9.5259421252021245E-8</v>
      </c>
      <c r="N307" s="61"/>
      <c r="O307" s="61">
        <v>0</v>
      </c>
      <c r="P307" s="61">
        <f t="shared" si="49"/>
        <v>0</v>
      </c>
      <c r="Q307" s="65" t="str">
        <f t="shared" si="45"/>
        <v/>
      </c>
    </row>
    <row r="308" spans="1:17" x14ac:dyDescent="0.25">
      <c r="A308" s="59" t="s">
        <v>392</v>
      </c>
      <c r="B308" s="60"/>
      <c r="C308" s="61">
        <v>0</v>
      </c>
      <c r="D308" s="61">
        <f t="shared" si="46"/>
        <v>0</v>
      </c>
      <c r="E308" s="62">
        <f t="shared" si="42"/>
        <v>0</v>
      </c>
      <c r="F308" s="63"/>
      <c r="G308" s="64">
        <v>152</v>
      </c>
      <c r="H308" s="61">
        <f t="shared" si="47"/>
        <v>152</v>
      </c>
      <c r="I308" s="62">
        <f t="shared" si="43"/>
        <v>-1</v>
      </c>
      <c r="J308" s="60"/>
      <c r="K308" s="61">
        <v>3</v>
      </c>
      <c r="L308" s="61">
        <f t="shared" si="48"/>
        <v>3</v>
      </c>
      <c r="M308" s="62">
        <f t="shared" si="44"/>
        <v>4.7629710626010622E-8</v>
      </c>
      <c r="N308" s="61"/>
      <c r="O308" s="61">
        <v>0</v>
      </c>
      <c r="P308" s="61">
        <f t="shared" si="49"/>
        <v>0</v>
      </c>
      <c r="Q308" s="65" t="str">
        <f t="shared" si="45"/>
        <v/>
      </c>
    </row>
    <row r="309" spans="1:17" x14ac:dyDescent="0.25">
      <c r="A309" s="59" t="s">
        <v>366</v>
      </c>
      <c r="B309" s="60"/>
      <c r="C309" s="61">
        <v>0</v>
      </c>
      <c r="D309" s="61">
        <f t="shared" si="46"/>
        <v>0</v>
      </c>
      <c r="E309" s="62">
        <f t="shared" si="42"/>
        <v>0</v>
      </c>
      <c r="F309" s="63"/>
      <c r="G309" s="64">
        <v>0</v>
      </c>
      <c r="H309" s="61">
        <f t="shared" si="47"/>
        <v>0</v>
      </c>
      <c r="I309" s="62" t="str">
        <f t="shared" si="43"/>
        <v/>
      </c>
      <c r="J309" s="60"/>
      <c r="K309" s="61">
        <v>1</v>
      </c>
      <c r="L309" s="61">
        <f t="shared" si="48"/>
        <v>1</v>
      </c>
      <c r="M309" s="62">
        <f t="shared" si="44"/>
        <v>1.5876570208670209E-8</v>
      </c>
      <c r="N309" s="61"/>
      <c r="O309" s="61">
        <v>0</v>
      </c>
      <c r="P309" s="61">
        <f t="shared" si="49"/>
        <v>0</v>
      </c>
      <c r="Q309" s="65" t="str">
        <f t="shared" si="45"/>
        <v/>
      </c>
    </row>
    <row r="310" spans="1:17" x14ac:dyDescent="0.25">
      <c r="A310" s="59" t="s">
        <v>342</v>
      </c>
      <c r="B310" s="60"/>
      <c r="C310" s="61">
        <v>0</v>
      </c>
      <c r="D310" s="61">
        <f t="shared" si="46"/>
        <v>0</v>
      </c>
      <c r="E310" s="62">
        <f t="shared" si="42"/>
        <v>0</v>
      </c>
      <c r="F310" s="63">
        <v>0</v>
      </c>
      <c r="G310" s="64">
        <v>0</v>
      </c>
      <c r="H310" s="61">
        <f t="shared" si="47"/>
        <v>0</v>
      </c>
      <c r="I310" s="62" t="str">
        <f t="shared" si="43"/>
        <v/>
      </c>
      <c r="J310" s="60"/>
      <c r="K310" s="61">
        <v>0</v>
      </c>
      <c r="L310" s="61">
        <f t="shared" si="48"/>
        <v>0</v>
      </c>
      <c r="M310" s="62">
        <f t="shared" si="44"/>
        <v>0</v>
      </c>
      <c r="N310" s="61"/>
      <c r="O310" s="61">
        <v>12</v>
      </c>
      <c r="P310" s="61">
        <f t="shared" si="49"/>
        <v>12</v>
      </c>
      <c r="Q310" s="65">
        <f t="shared" si="45"/>
        <v>-1</v>
      </c>
    </row>
    <row r="311" spans="1:17" x14ac:dyDescent="0.25">
      <c r="A311" s="59" t="s">
        <v>346</v>
      </c>
      <c r="B311" s="60"/>
      <c r="C311" s="61">
        <v>0</v>
      </c>
      <c r="D311" s="61">
        <f t="shared" si="46"/>
        <v>0</v>
      </c>
      <c r="E311" s="62">
        <f t="shared" si="42"/>
        <v>0</v>
      </c>
      <c r="F311" s="63"/>
      <c r="G311" s="64">
        <v>183</v>
      </c>
      <c r="H311" s="61">
        <f t="shared" si="47"/>
        <v>183</v>
      </c>
      <c r="I311" s="62">
        <f t="shared" si="43"/>
        <v>-1</v>
      </c>
      <c r="J311" s="60"/>
      <c r="K311" s="61">
        <v>0</v>
      </c>
      <c r="L311" s="61">
        <f t="shared" si="48"/>
        <v>0</v>
      </c>
      <c r="M311" s="62">
        <f t="shared" si="44"/>
        <v>0</v>
      </c>
      <c r="N311" s="61"/>
      <c r="O311" s="61">
        <v>5</v>
      </c>
      <c r="P311" s="61">
        <f t="shared" si="49"/>
        <v>5</v>
      </c>
      <c r="Q311" s="65">
        <f t="shared" si="45"/>
        <v>-1</v>
      </c>
    </row>
    <row r="312" spans="1:17" x14ac:dyDescent="0.25">
      <c r="A312" s="59" t="s">
        <v>258</v>
      </c>
      <c r="B312" s="60"/>
      <c r="C312" s="61">
        <v>0</v>
      </c>
      <c r="D312" s="61">
        <f t="shared" si="46"/>
        <v>0</v>
      </c>
      <c r="E312" s="62">
        <f t="shared" si="42"/>
        <v>0</v>
      </c>
      <c r="F312" s="63"/>
      <c r="G312" s="64">
        <v>0</v>
      </c>
      <c r="H312" s="61">
        <f t="shared" si="47"/>
        <v>0</v>
      </c>
      <c r="I312" s="62" t="str">
        <f t="shared" si="43"/>
        <v/>
      </c>
      <c r="J312" s="60"/>
      <c r="K312" s="61">
        <v>7</v>
      </c>
      <c r="L312" s="61">
        <f t="shared" si="48"/>
        <v>7</v>
      </c>
      <c r="M312" s="62">
        <f t="shared" si="44"/>
        <v>1.1113599146069146E-7</v>
      </c>
      <c r="N312" s="61"/>
      <c r="O312" s="61">
        <v>12</v>
      </c>
      <c r="P312" s="61">
        <f t="shared" si="49"/>
        <v>12</v>
      </c>
      <c r="Q312" s="65">
        <f t="shared" si="45"/>
        <v>-0.41666666666666663</v>
      </c>
    </row>
    <row r="313" spans="1:17" x14ac:dyDescent="0.25">
      <c r="A313" s="59" t="s">
        <v>288</v>
      </c>
      <c r="B313" s="60"/>
      <c r="C313" s="61">
        <v>0</v>
      </c>
      <c r="D313" s="61">
        <f t="shared" si="46"/>
        <v>0</v>
      </c>
      <c r="E313" s="62">
        <f t="shared" si="42"/>
        <v>0</v>
      </c>
      <c r="F313" s="63"/>
      <c r="G313" s="64">
        <v>12</v>
      </c>
      <c r="H313" s="61">
        <f t="shared" si="47"/>
        <v>12</v>
      </c>
      <c r="I313" s="62">
        <f t="shared" si="43"/>
        <v>-1</v>
      </c>
      <c r="J313" s="60"/>
      <c r="K313" s="61">
        <v>12</v>
      </c>
      <c r="L313" s="61">
        <f t="shared" si="48"/>
        <v>12</v>
      </c>
      <c r="M313" s="62">
        <f t="shared" si="44"/>
        <v>1.9051884250404249E-7</v>
      </c>
      <c r="N313" s="61"/>
      <c r="O313" s="61">
        <v>0</v>
      </c>
      <c r="P313" s="61">
        <f t="shared" si="49"/>
        <v>0</v>
      </c>
      <c r="Q313" s="65" t="str">
        <f t="shared" si="45"/>
        <v/>
      </c>
    </row>
    <row r="314" spans="1:17" x14ac:dyDescent="0.25">
      <c r="A314" s="59" t="s">
        <v>327</v>
      </c>
      <c r="B314" s="60"/>
      <c r="C314" s="61">
        <v>0</v>
      </c>
      <c r="D314" s="61">
        <f t="shared" si="46"/>
        <v>0</v>
      </c>
      <c r="E314" s="62">
        <f t="shared" si="42"/>
        <v>0</v>
      </c>
      <c r="F314" s="63"/>
      <c r="G314" s="64">
        <v>0</v>
      </c>
      <c r="H314" s="61">
        <f t="shared" si="47"/>
        <v>0</v>
      </c>
      <c r="I314" s="62" t="str">
        <f t="shared" si="43"/>
        <v/>
      </c>
      <c r="J314" s="60"/>
      <c r="K314" s="61">
        <v>0</v>
      </c>
      <c r="L314" s="61">
        <f t="shared" si="48"/>
        <v>0</v>
      </c>
      <c r="M314" s="62">
        <f t="shared" si="44"/>
        <v>0</v>
      </c>
      <c r="N314" s="61"/>
      <c r="O314" s="61">
        <v>20</v>
      </c>
      <c r="P314" s="61">
        <f t="shared" si="49"/>
        <v>20</v>
      </c>
      <c r="Q314" s="65">
        <f t="shared" si="45"/>
        <v>-1</v>
      </c>
    </row>
    <row r="315" spans="1:17" x14ac:dyDescent="0.25">
      <c r="A315" s="59" t="s">
        <v>242</v>
      </c>
      <c r="B315" s="60"/>
      <c r="C315" s="61">
        <v>0</v>
      </c>
      <c r="D315" s="61">
        <f t="shared" si="46"/>
        <v>0</v>
      </c>
      <c r="E315" s="62">
        <f t="shared" si="42"/>
        <v>0</v>
      </c>
      <c r="F315" s="63"/>
      <c r="G315" s="64">
        <v>0</v>
      </c>
      <c r="H315" s="61">
        <f t="shared" si="47"/>
        <v>0</v>
      </c>
      <c r="I315" s="62" t="str">
        <f t="shared" si="43"/>
        <v/>
      </c>
      <c r="J315" s="60"/>
      <c r="K315" s="61">
        <v>14</v>
      </c>
      <c r="L315" s="61">
        <f t="shared" si="48"/>
        <v>14</v>
      </c>
      <c r="M315" s="62">
        <f t="shared" si="44"/>
        <v>2.2227198292138291E-7</v>
      </c>
      <c r="N315" s="61"/>
      <c r="O315" s="61">
        <v>1</v>
      </c>
      <c r="P315" s="61">
        <f t="shared" si="49"/>
        <v>1</v>
      </c>
      <c r="Q315" s="65">
        <f t="shared" si="45"/>
        <v>13</v>
      </c>
    </row>
    <row r="316" spans="1:17" x14ac:dyDescent="0.25">
      <c r="A316" s="59" t="s">
        <v>286</v>
      </c>
      <c r="B316" s="60"/>
      <c r="C316" s="61">
        <v>0</v>
      </c>
      <c r="D316" s="61">
        <f t="shared" si="46"/>
        <v>0</v>
      </c>
      <c r="E316" s="62">
        <f t="shared" si="42"/>
        <v>0</v>
      </c>
      <c r="F316" s="63"/>
      <c r="G316" s="64">
        <v>152</v>
      </c>
      <c r="H316" s="61">
        <f t="shared" si="47"/>
        <v>152</v>
      </c>
      <c r="I316" s="62">
        <f t="shared" si="43"/>
        <v>-1</v>
      </c>
      <c r="J316" s="60"/>
      <c r="K316" s="61">
        <v>13</v>
      </c>
      <c r="L316" s="61">
        <f t="shared" si="48"/>
        <v>13</v>
      </c>
      <c r="M316" s="62">
        <f t="shared" si="44"/>
        <v>2.0639541271271269E-7</v>
      </c>
      <c r="N316" s="61"/>
      <c r="O316" s="61">
        <v>7</v>
      </c>
      <c r="P316" s="61">
        <f t="shared" si="49"/>
        <v>7</v>
      </c>
      <c r="Q316" s="65">
        <f t="shared" si="45"/>
        <v>0.85714285714285721</v>
      </c>
    </row>
    <row r="317" spans="1:17" x14ac:dyDescent="0.25">
      <c r="A317" s="59" t="s">
        <v>294</v>
      </c>
      <c r="B317" s="60"/>
      <c r="C317" s="61">
        <v>0</v>
      </c>
      <c r="D317" s="61">
        <f t="shared" si="46"/>
        <v>0</v>
      </c>
      <c r="E317" s="62">
        <f t="shared" si="42"/>
        <v>0</v>
      </c>
      <c r="F317" s="63"/>
      <c r="G317" s="64">
        <v>0</v>
      </c>
      <c r="H317" s="61">
        <f t="shared" si="47"/>
        <v>0</v>
      </c>
      <c r="I317" s="62" t="str">
        <f t="shared" si="43"/>
        <v/>
      </c>
      <c r="J317" s="60"/>
      <c r="K317" s="61">
        <v>8</v>
      </c>
      <c r="L317" s="61">
        <f t="shared" si="48"/>
        <v>8</v>
      </c>
      <c r="M317" s="62">
        <f t="shared" si="44"/>
        <v>1.2701256166936167E-7</v>
      </c>
      <c r="N317" s="61"/>
      <c r="O317" s="61">
        <v>3</v>
      </c>
      <c r="P317" s="61">
        <f t="shared" si="49"/>
        <v>3</v>
      </c>
      <c r="Q317" s="65">
        <f t="shared" si="45"/>
        <v>1.6666666666666665</v>
      </c>
    </row>
    <row r="318" spans="1:17" x14ac:dyDescent="0.25">
      <c r="A318" s="59" t="s">
        <v>371</v>
      </c>
      <c r="B318" s="60"/>
      <c r="C318" s="61">
        <v>0</v>
      </c>
      <c r="D318" s="61">
        <f t="shared" si="46"/>
        <v>0</v>
      </c>
      <c r="E318" s="62">
        <f t="shared" si="42"/>
        <v>0</v>
      </c>
      <c r="F318" s="63"/>
      <c r="G318" s="64">
        <v>94</v>
      </c>
      <c r="H318" s="61">
        <f t="shared" si="47"/>
        <v>94</v>
      </c>
      <c r="I318" s="62">
        <f t="shared" si="43"/>
        <v>-1</v>
      </c>
      <c r="J318" s="60"/>
      <c r="K318" s="61">
        <v>0</v>
      </c>
      <c r="L318" s="61">
        <f t="shared" si="48"/>
        <v>0</v>
      </c>
      <c r="M318" s="62">
        <f t="shared" si="44"/>
        <v>0</v>
      </c>
      <c r="N318" s="61"/>
      <c r="O318" s="61">
        <v>12</v>
      </c>
      <c r="P318" s="61">
        <f t="shared" si="49"/>
        <v>12</v>
      </c>
      <c r="Q318" s="65">
        <f t="shared" si="45"/>
        <v>-1</v>
      </c>
    </row>
    <row r="319" spans="1:17" x14ac:dyDescent="0.25">
      <c r="A319" s="59" t="s">
        <v>378</v>
      </c>
      <c r="B319" s="60"/>
      <c r="C319" s="61">
        <v>0</v>
      </c>
      <c r="D319" s="61">
        <f t="shared" si="46"/>
        <v>0</v>
      </c>
      <c r="E319" s="62">
        <f t="shared" si="42"/>
        <v>0</v>
      </c>
      <c r="F319" s="63"/>
      <c r="G319" s="64">
        <v>4</v>
      </c>
      <c r="H319" s="61">
        <f t="shared" si="47"/>
        <v>4</v>
      </c>
      <c r="I319" s="62">
        <f t="shared" si="43"/>
        <v>-1</v>
      </c>
      <c r="J319" s="60"/>
      <c r="K319" s="61">
        <v>0</v>
      </c>
      <c r="L319" s="61">
        <f t="shared" si="48"/>
        <v>0</v>
      </c>
      <c r="M319" s="62">
        <f t="shared" si="44"/>
        <v>0</v>
      </c>
      <c r="N319" s="61"/>
      <c r="O319" s="61">
        <v>2</v>
      </c>
      <c r="P319" s="61">
        <f t="shared" si="49"/>
        <v>2</v>
      </c>
      <c r="Q319" s="65">
        <f t="shared" si="45"/>
        <v>-1</v>
      </c>
    </row>
    <row r="320" spans="1:17" x14ac:dyDescent="0.25">
      <c r="A320" s="59" t="s">
        <v>325</v>
      </c>
      <c r="B320" s="60"/>
      <c r="C320" s="61">
        <v>0</v>
      </c>
      <c r="D320" s="61">
        <f t="shared" si="46"/>
        <v>0</v>
      </c>
      <c r="E320" s="62">
        <f t="shared" si="42"/>
        <v>0</v>
      </c>
      <c r="F320" s="63"/>
      <c r="G320" s="64">
        <v>0</v>
      </c>
      <c r="H320" s="61">
        <f t="shared" si="47"/>
        <v>0</v>
      </c>
      <c r="I320" s="62" t="str">
        <f t="shared" si="43"/>
        <v/>
      </c>
      <c r="J320" s="60"/>
      <c r="K320" s="61">
        <v>0</v>
      </c>
      <c r="L320" s="61">
        <f t="shared" si="48"/>
        <v>0</v>
      </c>
      <c r="M320" s="62">
        <f t="shared" si="44"/>
        <v>0</v>
      </c>
      <c r="N320" s="61"/>
      <c r="O320" s="61">
        <v>36</v>
      </c>
      <c r="P320" s="61">
        <f t="shared" si="49"/>
        <v>36</v>
      </c>
      <c r="Q320" s="65">
        <f t="shared" si="45"/>
        <v>-1</v>
      </c>
    </row>
    <row r="321" spans="1:17" x14ac:dyDescent="0.25">
      <c r="A321" s="59" t="s">
        <v>293</v>
      </c>
      <c r="B321" s="60"/>
      <c r="C321" s="61">
        <v>0</v>
      </c>
      <c r="D321" s="61">
        <f t="shared" si="46"/>
        <v>0</v>
      </c>
      <c r="E321" s="62">
        <f t="shared" si="42"/>
        <v>0</v>
      </c>
      <c r="F321" s="63"/>
      <c r="G321" s="64">
        <v>16</v>
      </c>
      <c r="H321" s="61">
        <f t="shared" si="47"/>
        <v>16</v>
      </c>
      <c r="I321" s="62">
        <f t="shared" si="43"/>
        <v>-1</v>
      </c>
      <c r="J321" s="60"/>
      <c r="K321" s="61">
        <v>10</v>
      </c>
      <c r="L321" s="61">
        <f t="shared" si="48"/>
        <v>10</v>
      </c>
      <c r="M321" s="62">
        <f t="shared" si="44"/>
        <v>1.5876570208670207E-7</v>
      </c>
      <c r="N321" s="61"/>
      <c r="O321" s="61">
        <v>0</v>
      </c>
      <c r="P321" s="61">
        <f t="shared" si="49"/>
        <v>0</v>
      </c>
      <c r="Q321" s="65" t="str">
        <f t="shared" si="45"/>
        <v/>
      </c>
    </row>
    <row r="322" spans="1:17" x14ac:dyDescent="0.25">
      <c r="A322" s="59" t="s">
        <v>353</v>
      </c>
      <c r="B322" s="60"/>
      <c r="C322" s="61">
        <v>0</v>
      </c>
      <c r="D322" s="61">
        <f t="shared" si="46"/>
        <v>0</v>
      </c>
      <c r="E322" s="62">
        <f t="shared" si="42"/>
        <v>0</v>
      </c>
      <c r="F322" s="63"/>
      <c r="G322" s="64">
        <v>0</v>
      </c>
      <c r="H322" s="61">
        <f t="shared" si="47"/>
        <v>0</v>
      </c>
      <c r="I322" s="62" t="str">
        <f t="shared" si="43"/>
        <v/>
      </c>
      <c r="J322" s="60"/>
      <c r="K322" s="61">
        <v>0</v>
      </c>
      <c r="L322" s="61">
        <f t="shared" si="48"/>
        <v>0</v>
      </c>
      <c r="M322" s="62">
        <f t="shared" si="44"/>
        <v>0</v>
      </c>
      <c r="N322" s="61"/>
      <c r="O322" s="61">
        <v>9</v>
      </c>
      <c r="P322" s="61">
        <f t="shared" si="49"/>
        <v>9</v>
      </c>
      <c r="Q322" s="65">
        <f t="shared" si="45"/>
        <v>-1</v>
      </c>
    </row>
    <row r="323" spans="1:17" x14ac:dyDescent="0.25">
      <c r="A323" s="59" t="s">
        <v>268</v>
      </c>
      <c r="B323" s="60"/>
      <c r="C323" s="61">
        <v>0</v>
      </c>
      <c r="D323" s="61">
        <f t="shared" si="46"/>
        <v>0</v>
      </c>
      <c r="E323" s="62">
        <f t="shared" si="42"/>
        <v>0</v>
      </c>
      <c r="F323" s="63">
        <v>0</v>
      </c>
      <c r="G323" s="64">
        <v>9</v>
      </c>
      <c r="H323" s="61">
        <f t="shared" si="47"/>
        <v>9</v>
      </c>
      <c r="I323" s="62">
        <f t="shared" si="43"/>
        <v>-1</v>
      </c>
      <c r="J323" s="60"/>
      <c r="K323" s="61">
        <v>0</v>
      </c>
      <c r="L323" s="61">
        <f t="shared" si="48"/>
        <v>0</v>
      </c>
      <c r="M323" s="62">
        <f t="shared" si="44"/>
        <v>0</v>
      </c>
      <c r="N323" s="61"/>
      <c r="O323" s="61">
        <v>4</v>
      </c>
      <c r="P323" s="61">
        <f t="shared" si="49"/>
        <v>4</v>
      </c>
      <c r="Q323" s="65">
        <f t="shared" si="45"/>
        <v>-1</v>
      </c>
    </row>
    <row r="324" spans="1:17" x14ac:dyDescent="0.25">
      <c r="A324" s="59" t="s">
        <v>277</v>
      </c>
      <c r="B324" s="60"/>
      <c r="C324" s="61">
        <v>0</v>
      </c>
      <c r="D324" s="61">
        <f t="shared" si="46"/>
        <v>0</v>
      </c>
      <c r="E324" s="62">
        <f t="shared" si="42"/>
        <v>0</v>
      </c>
      <c r="F324" s="63">
        <v>0</v>
      </c>
      <c r="G324" s="64">
        <v>419</v>
      </c>
      <c r="H324" s="61">
        <f t="shared" si="47"/>
        <v>419</v>
      </c>
      <c r="I324" s="62">
        <f t="shared" si="43"/>
        <v>-1</v>
      </c>
      <c r="J324" s="60"/>
      <c r="K324" s="61">
        <v>29</v>
      </c>
      <c r="L324" s="61">
        <f t="shared" si="48"/>
        <v>29</v>
      </c>
      <c r="M324" s="62">
        <f t="shared" si="44"/>
        <v>4.60420536051436E-7</v>
      </c>
      <c r="N324" s="61"/>
      <c r="O324" s="61">
        <v>4</v>
      </c>
      <c r="P324" s="61">
        <f t="shared" si="49"/>
        <v>4</v>
      </c>
      <c r="Q324" s="65">
        <f t="shared" si="45"/>
        <v>6.25</v>
      </c>
    </row>
    <row r="325" spans="1:17" x14ac:dyDescent="0.25">
      <c r="A325" s="59" t="s">
        <v>369</v>
      </c>
      <c r="B325" s="60"/>
      <c r="C325" s="61">
        <v>0</v>
      </c>
      <c r="D325" s="61">
        <f t="shared" si="46"/>
        <v>0</v>
      </c>
      <c r="E325" s="62">
        <f t="shared" si="42"/>
        <v>0</v>
      </c>
      <c r="F325" s="63"/>
      <c r="G325" s="64">
        <v>0</v>
      </c>
      <c r="H325" s="61">
        <f t="shared" si="47"/>
        <v>0</v>
      </c>
      <c r="I325" s="62" t="str">
        <f t="shared" si="43"/>
        <v/>
      </c>
      <c r="J325" s="60"/>
      <c r="K325" s="61">
        <v>0</v>
      </c>
      <c r="L325" s="61">
        <f t="shared" si="48"/>
        <v>0</v>
      </c>
      <c r="M325" s="62">
        <f t="shared" si="44"/>
        <v>0</v>
      </c>
      <c r="N325" s="61"/>
      <c r="O325" s="61">
        <v>12</v>
      </c>
      <c r="P325" s="61">
        <f t="shared" si="49"/>
        <v>12</v>
      </c>
      <c r="Q325" s="65">
        <f t="shared" si="45"/>
        <v>-1</v>
      </c>
    </row>
    <row r="326" spans="1:17" x14ac:dyDescent="0.25">
      <c r="A326" s="59" t="s">
        <v>328</v>
      </c>
      <c r="B326" s="60"/>
      <c r="C326" s="61">
        <v>0</v>
      </c>
      <c r="D326" s="61">
        <f t="shared" si="46"/>
        <v>0</v>
      </c>
      <c r="E326" s="62">
        <f t="shared" si="42"/>
        <v>0</v>
      </c>
      <c r="F326" s="63"/>
      <c r="G326" s="64">
        <v>0</v>
      </c>
      <c r="H326" s="61">
        <f t="shared" si="47"/>
        <v>0</v>
      </c>
      <c r="I326" s="62" t="str">
        <f t="shared" si="43"/>
        <v/>
      </c>
      <c r="J326" s="60"/>
      <c r="K326" s="61">
        <v>0</v>
      </c>
      <c r="L326" s="61">
        <f t="shared" si="48"/>
        <v>0</v>
      </c>
      <c r="M326" s="62">
        <f t="shared" si="44"/>
        <v>0</v>
      </c>
      <c r="N326" s="61"/>
      <c r="O326" s="61">
        <v>18</v>
      </c>
      <c r="P326" s="61">
        <f t="shared" si="49"/>
        <v>18</v>
      </c>
      <c r="Q326" s="65">
        <f t="shared" si="45"/>
        <v>-1</v>
      </c>
    </row>
    <row r="327" spans="1:17" x14ac:dyDescent="0.25">
      <c r="A327" s="59" t="s">
        <v>334</v>
      </c>
      <c r="B327" s="60"/>
      <c r="C327" s="61">
        <v>0</v>
      </c>
      <c r="D327" s="61">
        <f t="shared" si="46"/>
        <v>0</v>
      </c>
      <c r="E327" s="62">
        <f t="shared" si="42"/>
        <v>0</v>
      </c>
      <c r="F327" s="63"/>
      <c r="G327" s="64">
        <v>10</v>
      </c>
      <c r="H327" s="61">
        <f t="shared" si="47"/>
        <v>10</v>
      </c>
      <c r="I327" s="62">
        <f t="shared" si="43"/>
        <v>-1</v>
      </c>
      <c r="J327" s="60"/>
      <c r="K327" s="61">
        <v>0</v>
      </c>
      <c r="L327" s="61">
        <f t="shared" si="48"/>
        <v>0</v>
      </c>
      <c r="M327" s="62">
        <f t="shared" si="44"/>
        <v>0</v>
      </c>
      <c r="N327" s="61"/>
      <c r="O327" s="61">
        <v>12</v>
      </c>
      <c r="P327" s="61">
        <f t="shared" si="49"/>
        <v>12</v>
      </c>
      <c r="Q327" s="65">
        <f t="shared" si="45"/>
        <v>-1</v>
      </c>
    </row>
    <row r="328" spans="1:17" x14ac:dyDescent="0.25">
      <c r="A328" s="59" t="s">
        <v>393</v>
      </c>
      <c r="B328" s="60"/>
      <c r="C328" s="61">
        <v>0</v>
      </c>
      <c r="D328" s="61">
        <f t="shared" si="46"/>
        <v>0</v>
      </c>
      <c r="E328" s="62">
        <f t="shared" si="42"/>
        <v>0</v>
      </c>
      <c r="F328" s="63"/>
      <c r="G328" s="64">
        <v>0</v>
      </c>
      <c r="H328" s="61">
        <f t="shared" si="47"/>
        <v>0</v>
      </c>
      <c r="I328" s="62" t="str">
        <f t="shared" si="43"/>
        <v/>
      </c>
      <c r="J328" s="60"/>
      <c r="K328" s="61">
        <v>0</v>
      </c>
      <c r="L328" s="61">
        <f t="shared" si="48"/>
        <v>0</v>
      </c>
      <c r="M328" s="62">
        <f t="shared" si="44"/>
        <v>0</v>
      </c>
      <c r="N328" s="61"/>
      <c r="O328" s="61">
        <v>4</v>
      </c>
      <c r="P328" s="61">
        <f t="shared" si="49"/>
        <v>4</v>
      </c>
      <c r="Q328" s="65">
        <f t="shared" si="45"/>
        <v>-1</v>
      </c>
    </row>
    <row r="329" spans="1:17" x14ac:dyDescent="0.25">
      <c r="A329" s="59" t="s">
        <v>348</v>
      </c>
      <c r="B329" s="60"/>
      <c r="C329" s="61">
        <v>0</v>
      </c>
      <c r="D329" s="61">
        <f t="shared" si="46"/>
        <v>0</v>
      </c>
      <c r="E329" s="62">
        <f t="shared" ref="E329:E335" si="50">IFERROR(D329/$D$7,"")</f>
        <v>0</v>
      </c>
      <c r="F329" s="63"/>
      <c r="G329" s="64">
        <v>0</v>
      </c>
      <c r="H329" s="61">
        <f t="shared" si="47"/>
        <v>0</v>
      </c>
      <c r="I329" s="62" t="str">
        <f t="shared" ref="I329:I335" si="51">IFERROR(D329/H329-1,"")</f>
        <v/>
      </c>
      <c r="J329" s="60"/>
      <c r="K329" s="61">
        <v>0</v>
      </c>
      <c r="L329" s="61">
        <f t="shared" si="48"/>
        <v>0</v>
      </c>
      <c r="M329" s="62">
        <f t="shared" ref="M329:M335" si="52">IFERROR(L329/$L$7,"")</f>
        <v>0</v>
      </c>
      <c r="N329" s="61"/>
      <c r="O329" s="61">
        <v>5</v>
      </c>
      <c r="P329" s="61">
        <f t="shared" si="49"/>
        <v>5</v>
      </c>
      <c r="Q329" s="65">
        <f t="shared" ref="Q329:Q335" si="53">IFERROR(L329/P329-1,"")</f>
        <v>-1</v>
      </c>
    </row>
    <row r="330" spans="1:17" x14ac:dyDescent="0.25">
      <c r="A330" s="59" t="s">
        <v>270</v>
      </c>
      <c r="B330" s="60"/>
      <c r="C330" s="61">
        <v>0</v>
      </c>
      <c r="D330" s="61">
        <f t="shared" si="46"/>
        <v>0</v>
      </c>
      <c r="E330" s="62">
        <f t="shared" si="50"/>
        <v>0</v>
      </c>
      <c r="F330" s="63"/>
      <c r="G330" s="64">
        <v>0</v>
      </c>
      <c r="H330" s="61">
        <f t="shared" si="47"/>
        <v>0</v>
      </c>
      <c r="I330" s="62" t="str">
        <f t="shared" si="51"/>
        <v/>
      </c>
      <c r="J330" s="60"/>
      <c r="K330" s="61">
        <v>34</v>
      </c>
      <c r="L330" s="61">
        <f t="shared" si="48"/>
        <v>34</v>
      </c>
      <c r="M330" s="62">
        <f t="shared" si="52"/>
        <v>5.3980338709478702E-7</v>
      </c>
      <c r="N330" s="61"/>
      <c r="O330" s="61">
        <v>2</v>
      </c>
      <c r="P330" s="61">
        <f t="shared" si="49"/>
        <v>2</v>
      </c>
      <c r="Q330" s="65">
        <f t="shared" si="53"/>
        <v>16</v>
      </c>
    </row>
    <row r="331" spans="1:17" x14ac:dyDescent="0.25">
      <c r="A331" s="59" t="s">
        <v>367</v>
      </c>
      <c r="B331" s="60"/>
      <c r="C331" s="61">
        <v>0</v>
      </c>
      <c r="D331" s="61">
        <f t="shared" si="46"/>
        <v>0</v>
      </c>
      <c r="E331" s="62">
        <f t="shared" si="50"/>
        <v>0</v>
      </c>
      <c r="F331" s="63"/>
      <c r="G331" s="64">
        <v>21</v>
      </c>
      <c r="H331" s="61">
        <f t="shared" si="47"/>
        <v>21</v>
      </c>
      <c r="I331" s="62">
        <f t="shared" si="51"/>
        <v>-1</v>
      </c>
      <c r="J331" s="60"/>
      <c r="K331" s="61">
        <v>6</v>
      </c>
      <c r="L331" s="61">
        <f t="shared" si="48"/>
        <v>6</v>
      </c>
      <c r="M331" s="62">
        <f t="shared" si="52"/>
        <v>9.5259421252021245E-8</v>
      </c>
      <c r="N331" s="61"/>
      <c r="O331" s="61">
        <v>0</v>
      </c>
      <c r="P331" s="61">
        <f t="shared" si="49"/>
        <v>0</v>
      </c>
      <c r="Q331" s="65" t="str">
        <f t="shared" si="53"/>
        <v/>
      </c>
    </row>
    <row r="332" spans="1:17" x14ac:dyDescent="0.25">
      <c r="A332" s="59" t="s">
        <v>374</v>
      </c>
      <c r="B332" s="60"/>
      <c r="C332" s="61">
        <v>0</v>
      </c>
      <c r="D332" s="61">
        <f t="shared" si="46"/>
        <v>0</v>
      </c>
      <c r="E332" s="62">
        <f t="shared" si="50"/>
        <v>0</v>
      </c>
      <c r="F332" s="63"/>
      <c r="G332" s="64">
        <v>0</v>
      </c>
      <c r="H332" s="61">
        <f t="shared" si="47"/>
        <v>0</v>
      </c>
      <c r="I332" s="62" t="str">
        <f t="shared" si="51"/>
        <v/>
      </c>
      <c r="J332" s="60"/>
      <c r="K332" s="61">
        <v>0</v>
      </c>
      <c r="L332" s="61">
        <f t="shared" si="48"/>
        <v>0</v>
      </c>
      <c r="M332" s="62">
        <f t="shared" si="52"/>
        <v>0</v>
      </c>
      <c r="N332" s="61"/>
      <c r="O332" s="61">
        <v>21</v>
      </c>
      <c r="P332" s="61">
        <f t="shared" si="49"/>
        <v>21</v>
      </c>
      <c r="Q332" s="65">
        <f t="shared" si="53"/>
        <v>-1</v>
      </c>
    </row>
    <row r="333" spans="1:17" x14ac:dyDescent="0.25">
      <c r="A333" s="59" t="s">
        <v>317</v>
      </c>
      <c r="B333" s="60"/>
      <c r="C333" s="61">
        <v>0</v>
      </c>
      <c r="D333" s="61">
        <f t="shared" si="46"/>
        <v>0</v>
      </c>
      <c r="E333" s="62">
        <f t="shared" si="50"/>
        <v>0</v>
      </c>
      <c r="F333" s="63"/>
      <c r="G333" s="64">
        <v>4</v>
      </c>
      <c r="H333" s="61">
        <f t="shared" si="47"/>
        <v>4</v>
      </c>
      <c r="I333" s="62">
        <f t="shared" si="51"/>
        <v>-1</v>
      </c>
      <c r="J333" s="60"/>
      <c r="K333" s="61">
        <v>1</v>
      </c>
      <c r="L333" s="61">
        <f t="shared" si="48"/>
        <v>1</v>
      </c>
      <c r="M333" s="62">
        <f t="shared" si="52"/>
        <v>1.5876570208670209E-8</v>
      </c>
      <c r="N333" s="61"/>
      <c r="O333" s="61">
        <v>0</v>
      </c>
      <c r="P333" s="61">
        <f t="shared" si="49"/>
        <v>0</v>
      </c>
      <c r="Q333" s="65" t="str">
        <f t="shared" si="53"/>
        <v/>
      </c>
    </row>
    <row r="334" spans="1:17" x14ac:dyDescent="0.25">
      <c r="A334" s="59" t="s">
        <v>321</v>
      </c>
      <c r="B334" s="60"/>
      <c r="C334" s="61">
        <v>0</v>
      </c>
      <c r="D334" s="61">
        <f t="shared" si="46"/>
        <v>0</v>
      </c>
      <c r="E334" s="62">
        <f t="shared" si="50"/>
        <v>0</v>
      </c>
      <c r="F334" s="63"/>
      <c r="G334" s="64">
        <v>5</v>
      </c>
      <c r="H334" s="61">
        <f t="shared" si="47"/>
        <v>5</v>
      </c>
      <c r="I334" s="62">
        <f t="shared" si="51"/>
        <v>-1</v>
      </c>
      <c r="J334" s="60"/>
      <c r="K334" s="61">
        <v>0</v>
      </c>
      <c r="L334" s="61">
        <f t="shared" si="48"/>
        <v>0</v>
      </c>
      <c r="M334" s="62">
        <f t="shared" si="52"/>
        <v>0</v>
      </c>
      <c r="N334" s="61"/>
      <c r="O334" s="61">
        <v>46</v>
      </c>
      <c r="P334" s="61">
        <f t="shared" si="49"/>
        <v>46</v>
      </c>
      <c r="Q334" s="65">
        <f t="shared" si="53"/>
        <v>-1</v>
      </c>
    </row>
    <row r="335" spans="1:17" ht="15.75" thickBot="1" x14ac:dyDescent="0.3">
      <c r="A335" s="66" t="s">
        <v>240</v>
      </c>
      <c r="B335" s="67"/>
      <c r="C335" s="68">
        <v>0</v>
      </c>
      <c r="D335" s="68">
        <f t="shared" si="46"/>
        <v>0</v>
      </c>
      <c r="E335" s="69">
        <f t="shared" si="50"/>
        <v>0</v>
      </c>
      <c r="F335" s="70"/>
      <c r="G335" s="71">
        <v>0</v>
      </c>
      <c r="H335" s="68">
        <f t="shared" si="47"/>
        <v>0</v>
      </c>
      <c r="I335" s="69" t="str">
        <f t="shared" si="51"/>
        <v/>
      </c>
      <c r="J335" s="67"/>
      <c r="K335" s="68">
        <v>6</v>
      </c>
      <c r="L335" s="68">
        <f t="shared" si="48"/>
        <v>6</v>
      </c>
      <c r="M335" s="69">
        <f t="shared" si="52"/>
        <v>9.5259421252021245E-8</v>
      </c>
      <c r="N335" s="68"/>
      <c r="O335" s="68">
        <v>0</v>
      </c>
      <c r="P335" s="68">
        <f t="shared" si="49"/>
        <v>0</v>
      </c>
      <c r="Q335" s="72" t="str">
        <f t="shared" si="53"/>
        <v/>
      </c>
    </row>
    <row r="336" spans="1:17" ht="15.75" thickTop="1" x14ac:dyDescent="0.25"/>
  </sheetData>
  <mergeCells count="12">
    <mergeCell ref="A3:Q3"/>
    <mergeCell ref="J5:L5"/>
    <mergeCell ref="M5:M6"/>
    <mergeCell ref="N5:P5"/>
    <mergeCell ref="Q5:Q6"/>
    <mergeCell ref="A4:A6"/>
    <mergeCell ref="B4:I4"/>
    <mergeCell ref="J4:Q4"/>
    <mergeCell ref="B5:D5"/>
    <mergeCell ref="E5:E6"/>
    <mergeCell ref="F5:H5"/>
    <mergeCell ref="I5:I6"/>
  </mergeCells>
  <conditionalFormatting sqref="Q336:Q65527 I336:I65527 Q4:Q6 I4">
    <cfRule type="cellIs" dxfId="46" priority="11" stopIfTrue="1" operator="lessThan">
      <formula>0</formula>
    </cfRule>
  </conditionalFormatting>
  <conditionalFormatting sqref="Q7:Q69 I7:I69">
    <cfRule type="cellIs" dxfId="45" priority="12" stopIfTrue="1" operator="lessThan">
      <formula>0</formula>
    </cfRule>
    <cfRule type="cellIs" dxfId="44" priority="13" stopIfTrue="1" operator="greaterThanOrEqual">
      <formula>0</formula>
    </cfRule>
  </conditionalFormatting>
  <conditionalFormatting sqref="I5:I6">
    <cfRule type="cellIs" dxfId="43" priority="10" stopIfTrue="1" operator="lessThan">
      <formula>0</formula>
    </cfRule>
  </conditionalFormatting>
  <conditionalFormatting sqref="I70:I172 Q70:Q172">
    <cfRule type="cellIs" dxfId="42" priority="7" stopIfTrue="1" operator="lessThan">
      <formula>0</formula>
    </cfRule>
    <cfRule type="cellIs" dxfId="41" priority="8" stopIfTrue="1" operator="greaterThanOrEqual">
      <formula>0</formula>
    </cfRule>
  </conditionalFormatting>
  <conditionalFormatting sqref="I173:I228 Q173:Q228">
    <cfRule type="cellIs" dxfId="40" priority="5" stopIfTrue="1" operator="lessThan">
      <formula>0</formula>
    </cfRule>
    <cfRule type="cellIs" dxfId="39" priority="6" stopIfTrue="1" operator="greaterThanOrEqual">
      <formula>0</formula>
    </cfRule>
  </conditionalFormatting>
  <conditionalFormatting sqref="I229:I330 Q229:Q330">
    <cfRule type="cellIs" dxfId="38" priority="3" stopIfTrue="1" operator="lessThan">
      <formula>0</formula>
    </cfRule>
    <cfRule type="cellIs" dxfId="37" priority="4" stopIfTrue="1" operator="greaterThanOrEqual">
      <formula>0</formula>
    </cfRule>
  </conditionalFormatting>
  <conditionalFormatting sqref="I331:I335 Q331:Q335">
    <cfRule type="cellIs" dxfId="36" priority="1" stopIfTrue="1" operator="lessThan">
      <formula>0</formula>
    </cfRule>
    <cfRule type="cellIs" dxfId="35" priority="2" stopIfTrue="1" operator="greaterThanOrEqual">
      <formula>0</formula>
    </cfRule>
  </conditionalFormatting>
  <hyperlinks>
    <hyperlink ref="A1" location="INDICE!C16" display="Ir al Indice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311"/>
  <sheetViews>
    <sheetView zoomScale="90" zoomScaleNormal="90" workbookViewId="0"/>
  </sheetViews>
  <sheetFormatPr baseColWidth="10" defaultRowHeight="15" x14ac:dyDescent="0.25"/>
  <cols>
    <col min="1" max="1" width="37.42578125" style="44" customWidth="1"/>
    <col min="2" max="3" width="9.42578125" style="44" customWidth="1"/>
    <col min="4" max="4" width="8.85546875" style="44" bestFit="1" customWidth="1"/>
    <col min="5" max="5" width="10.5703125" style="44" customWidth="1"/>
    <col min="6" max="6" width="8.7109375" style="44" customWidth="1"/>
    <col min="7" max="7" width="9.28515625" style="44" customWidth="1"/>
    <col min="8" max="8" width="8.85546875" style="44" bestFit="1" customWidth="1"/>
    <col min="9" max="9" width="9.28515625" style="44" customWidth="1"/>
    <col min="10" max="10" width="10.42578125" style="44" customWidth="1"/>
    <col min="11" max="11" width="10.85546875" style="44" customWidth="1"/>
    <col min="12" max="12" width="13.42578125" style="44" customWidth="1"/>
    <col min="13" max="13" width="10.5703125" style="44" customWidth="1"/>
    <col min="14" max="14" width="12" style="44" customWidth="1"/>
    <col min="15" max="15" width="10.28515625" style="44" customWidth="1"/>
    <col min="16" max="16" width="12.28515625" style="44" customWidth="1"/>
    <col min="17" max="17" width="11" style="44" bestFit="1" customWidth="1"/>
    <col min="18" max="21" width="11.42578125" style="44"/>
  </cols>
  <sheetData>
    <row r="1" spans="1:21" ht="15.75" x14ac:dyDescent="0.25">
      <c r="A1" s="87" t="s">
        <v>25</v>
      </c>
    </row>
    <row r="2" spans="1:21" ht="15.75" thickBot="1" x14ac:dyDescent="0.3"/>
    <row r="3" spans="1:21" ht="19.5" thickTop="1" thickBot="1" x14ac:dyDescent="0.3">
      <c r="A3" s="170" t="s">
        <v>92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2"/>
    </row>
    <row r="4" spans="1:21" ht="18" thickTop="1" thickBot="1" x14ac:dyDescent="0.35">
      <c r="A4" s="163" t="s">
        <v>40</v>
      </c>
      <c r="B4" s="166" t="s">
        <v>41</v>
      </c>
      <c r="C4" s="167"/>
      <c r="D4" s="167"/>
      <c r="E4" s="167"/>
      <c r="F4" s="167"/>
      <c r="G4" s="167"/>
      <c r="H4" s="167"/>
      <c r="I4" s="168"/>
      <c r="J4" s="166" t="s">
        <v>42</v>
      </c>
      <c r="K4" s="167"/>
      <c r="L4" s="167"/>
      <c r="M4" s="167"/>
      <c r="N4" s="167"/>
      <c r="O4" s="167"/>
      <c r="P4" s="167"/>
      <c r="Q4" s="169"/>
      <c r="R4" s="73"/>
      <c r="S4" s="73"/>
      <c r="T4" s="73"/>
      <c r="U4" s="73"/>
    </row>
    <row r="5" spans="1:21" ht="16.5" x14ac:dyDescent="0.25">
      <c r="A5" s="164"/>
      <c r="B5" s="150" t="s">
        <v>384</v>
      </c>
      <c r="C5" s="151"/>
      <c r="D5" s="151"/>
      <c r="E5" s="139" t="s">
        <v>43</v>
      </c>
      <c r="F5" s="150" t="s">
        <v>385</v>
      </c>
      <c r="G5" s="151"/>
      <c r="H5" s="151"/>
      <c r="I5" s="160" t="s">
        <v>44</v>
      </c>
      <c r="J5" s="157" t="s">
        <v>382</v>
      </c>
      <c r="K5" s="158"/>
      <c r="L5" s="159"/>
      <c r="M5" s="160" t="s">
        <v>43</v>
      </c>
      <c r="N5" s="157" t="s">
        <v>383</v>
      </c>
      <c r="O5" s="158"/>
      <c r="P5" s="159"/>
      <c r="Q5" s="141" t="s">
        <v>44</v>
      </c>
      <c r="R5" s="74"/>
      <c r="S5" s="74"/>
      <c r="T5" s="74"/>
      <c r="U5" s="74"/>
    </row>
    <row r="6" spans="1:21" ht="29.25" thickBot="1" x14ac:dyDescent="0.3">
      <c r="A6" s="165"/>
      <c r="B6" s="45" t="s">
        <v>45</v>
      </c>
      <c r="C6" s="46" t="s">
        <v>46</v>
      </c>
      <c r="D6" s="46" t="s">
        <v>47</v>
      </c>
      <c r="E6" s="140"/>
      <c r="F6" s="45" t="s">
        <v>45</v>
      </c>
      <c r="G6" s="46" t="s">
        <v>46</v>
      </c>
      <c r="H6" s="46" t="s">
        <v>47</v>
      </c>
      <c r="I6" s="161"/>
      <c r="J6" s="75" t="s">
        <v>45</v>
      </c>
      <c r="K6" s="76" t="s">
        <v>93</v>
      </c>
      <c r="L6" s="76" t="s">
        <v>47</v>
      </c>
      <c r="M6" s="161"/>
      <c r="N6" s="75" t="s">
        <v>45</v>
      </c>
      <c r="O6" s="76" t="s">
        <v>93</v>
      </c>
      <c r="P6" s="76" t="s">
        <v>47</v>
      </c>
      <c r="Q6" s="162"/>
      <c r="R6" s="77"/>
      <c r="S6" s="77"/>
      <c r="T6" s="77"/>
      <c r="U6" s="77"/>
    </row>
    <row r="7" spans="1:21" ht="18.75" thickTop="1" thickBot="1" x14ac:dyDescent="0.35">
      <c r="A7" s="91" t="s">
        <v>48</v>
      </c>
      <c r="B7" s="47">
        <f>SUM(B8:B470)</f>
        <v>84312.574059999999</v>
      </c>
      <c r="C7" s="47">
        <f>SUM(C8:C470)</f>
        <v>3275.7490000000003</v>
      </c>
      <c r="D7" s="49">
        <f t="shared" ref="D7:D38" si="0">C7+B7</f>
        <v>87588.323059999995</v>
      </c>
      <c r="E7" s="50">
        <f>D7/$D$7</f>
        <v>1</v>
      </c>
      <c r="F7" s="47">
        <f>SUM(F8:F470)</f>
        <v>77937.867999999988</v>
      </c>
      <c r="G7" s="47">
        <f>SUM(G8:G470)</f>
        <v>13360.723000000007</v>
      </c>
      <c r="H7" s="49">
        <f t="shared" ref="H7:H38" si="1">G7+F7</f>
        <v>91298.591</v>
      </c>
      <c r="I7" s="78">
        <f>(D7/H7-1)</f>
        <v>-4.063883023123549E-2</v>
      </c>
      <c r="J7" s="47">
        <f>SUM(J8:J470)</f>
        <v>736956.23941999988</v>
      </c>
      <c r="K7" s="47">
        <f>SUM(K8:K470)</f>
        <v>101443.66900000004</v>
      </c>
      <c r="L7" s="49">
        <f t="shared" ref="L7:L38" si="2">K7+J7</f>
        <v>838399.90841999988</v>
      </c>
      <c r="M7" s="50">
        <f t="shared" ref="M7" si="3">L7/$L$7</f>
        <v>1</v>
      </c>
      <c r="N7" s="47">
        <f>SUM(N8:N470)</f>
        <v>657625.6478800003</v>
      </c>
      <c r="O7" s="47">
        <f>SUM(O8:O470)</f>
        <v>202378.38300000012</v>
      </c>
      <c r="P7" s="49">
        <f t="shared" ref="P7:P38" si="4">O7+N7</f>
        <v>860004.03088000044</v>
      </c>
      <c r="Q7" s="51">
        <f t="shared" ref="Q7" si="5">(L7/P7-1)</f>
        <v>-2.5120954884239488E-2</v>
      </c>
      <c r="R7" s="79"/>
      <c r="S7" s="79"/>
      <c r="T7" s="79"/>
      <c r="U7" s="79"/>
    </row>
    <row r="8" spans="1:21" ht="15.75" thickTop="1" x14ac:dyDescent="0.25">
      <c r="A8" s="80" t="s">
        <v>49</v>
      </c>
      <c r="B8" s="81">
        <v>59604.252</v>
      </c>
      <c r="C8" s="82">
        <v>1582.6569999999999</v>
      </c>
      <c r="D8" s="57">
        <f t="shared" si="0"/>
        <v>61186.909</v>
      </c>
      <c r="E8" s="55">
        <f>IFERROR(D8/$D$7,"")</f>
        <v>0.69857381512014538</v>
      </c>
      <c r="F8" s="53">
        <v>52565.105000000003</v>
      </c>
      <c r="G8" s="54">
        <v>11016.494000000001</v>
      </c>
      <c r="H8" s="54">
        <f t="shared" si="1"/>
        <v>63581.599000000002</v>
      </c>
      <c r="I8" s="55">
        <f>IFERROR(D8/H8-1,"")</f>
        <v>-3.7663255370472881E-2</v>
      </c>
      <c r="J8" s="53">
        <v>510525.78818000003</v>
      </c>
      <c r="K8" s="54">
        <v>78621.785000000003</v>
      </c>
      <c r="L8" s="54">
        <f t="shared" si="2"/>
        <v>589147.57318000006</v>
      </c>
      <c r="M8" s="55">
        <f>IFERROR(L8/$L$7,"")</f>
        <v>0.70270472034076625</v>
      </c>
      <c r="N8" s="54">
        <v>443865.87599999999</v>
      </c>
      <c r="O8" s="54">
        <v>156920.91899999999</v>
      </c>
      <c r="P8" s="54">
        <f t="shared" si="4"/>
        <v>600786.79499999993</v>
      </c>
      <c r="Q8" s="58">
        <f>IFERROR(L8/P8-1,"")</f>
        <v>-1.9373298342883594E-2</v>
      </c>
      <c r="R8" s="83"/>
      <c r="S8" s="83"/>
      <c r="T8" s="83"/>
      <c r="U8" s="83"/>
    </row>
    <row r="9" spans="1:21" x14ac:dyDescent="0.25">
      <c r="A9" s="84" t="s">
        <v>50</v>
      </c>
      <c r="B9" s="85">
        <v>10584.663530000002</v>
      </c>
      <c r="C9" s="86">
        <v>2.7050000000000001</v>
      </c>
      <c r="D9" s="64">
        <f t="shared" si="0"/>
        <v>10587.368530000002</v>
      </c>
      <c r="E9" s="62">
        <f t="shared" ref="E9:E72" si="6">IFERROR(D9/$D$7,"")</f>
        <v>0.12087648398916614</v>
      </c>
      <c r="F9" s="60">
        <v>9915.2549999999992</v>
      </c>
      <c r="G9" s="61">
        <v>606.22799999999995</v>
      </c>
      <c r="H9" s="61">
        <f t="shared" si="1"/>
        <v>10521.482999999998</v>
      </c>
      <c r="I9" s="62">
        <f t="shared" ref="I9:I72" si="7">IFERROR(D9/H9-1,"")</f>
        <v>6.2620003282809478E-3</v>
      </c>
      <c r="J9" s="60">
        <v>93059.731710000007</v>
      </c>
      <c r="K9" s="61">
        <v>2821.991</v>
      </c>
      <c r="L9" s="61">
        <f t="shared" si="2"/>
        <v>95881.722710000002</v>
      </c>
      <c r="M9" s="62">
        <f t="shared" ref="M9:M72" si="8">IFERROR(L9/$L$7,"")</f>
        <v>0.1143627542740232</v>
      </c>
      <c r="N9" s="61">
        <v>84975.71544</v>
      </c>
      <c r="O9" s="61">
        <v>18987.304</v>
      </c>
      <c r="P9" s="61">
        <f t="shared" si="4"/>
        <v>103963.01944</v>
      </c>
      <c r="Q9" s="65">
        <f t="shared" ref="Q9:Q72" si="9">IFERROR(L9/P9-1,"")</f>
        <v>-7.773241652204943E-2</v>
      </c>
      <c r="R9" s="83"/>
      <c r="S9" s="83"/>
      <c r="T9" s="83"/>
      <c r="U9" s="83"/>
    </row>
    <row r="10" spans="1:21" x14ac:dyDescent="0.25">
      <c r="A10" s="84" t="s">
        <v>51</v>
      </c>
      <c r="B10" s="85">
        <v>3019.0740000000001</v>
      </c>
      <c r="C10" s="86">
        <v>22.870999999999999</v>
      </c>
      <c r="D10" s="64">
        <f t="shared" si="0"/>
        <v>3041.9450000000002</v>
      </c>
      <c r="E10" s="62">
        <f t="shared" si="6"/>
        <v>3.4730029000740188E-2</v>
      </c>
      <c r="F10" s="60">
        <v>3728.35</v>
      </c>
      <c r="G10" s="61">
        <v>13.058999999999999</v>
      </c>
      <c r="H10" s="61">
        <f t="shared" si="1"/>
        <v>3741.4090000000001</v>
      </c>
      <c r="I10" s="62">
        <f t="shared" si="7"/>
        <v>-0.18695202796593469</v>
      </c>
      <c r="J10" s="60">
        <v>30879.491999999998</v>
      </c>
      <c r="K10" s="61">
        <v>529.74800000000005</v>
      </c>
      <c r="L10" s="61">
        <f t="shared" si="2"/>
        <v>31409.239999999998</v>
      </c>
      <c r="M10" s="62">
        <f t="shared" si="8"/>
        <v>3.746331516089027E-2</v>
      </c>
      <c r="N10" s="61">
        <v>29958.116999999998</v>
      </c>
      <c r="O10" s="61">
        <v>3339.3890000000001</v>
      </c>
      <c r="P10" s="61">
        <f t="shared" si="4"/>
        <v>33297.506000000001</v>
      </c>
      <c r="Q10" s="65">
        <f t="shared" si="9"/>
        <v>-5.6708931894178582E-2</v>
      </c>
      <c r="R10" s="83"/>
      <c r="S10" s="83"/>
      <c r="T10" s="83"/>
      <c r="U10" s="83"/>
    </row>
    <row r="11" spans="1:21" x14ac:dyDescent="0.25">
      <c r="A11" s="84" t="s">
        <v>52</v>
      </c>
      <c r="B11" s="85">
        <v>2493.4470000000001</v>
      </c>
      <c r="C11" s="86">
        <v>34.319000000000003</v>
      </c>
      <c r="D11" s="64">
        <f t="shared" si="0"/>
        <v>2527.7660000000001</v>
      </c>
      <c r="E11" s="62">
        <f t="shared" si="6"/>
        <v>2.8859623197357288E-2</v>
      </c>
      <c r="F11" s="60">
        <v>2625.3159999999998</v>
      </c>
      <c r="G11" s="61">
        <v>18.541</v>
      </c>
      <c r="H11" s="61">
        <f t="shared" si="1"/>
        <v>2643.857</v>
      </c>
      <c r="I11" s="62">
        <f t="shared" si="7"/>
        <v>-4.3909712212120366E-2</v>
      </c>
      <c r="J11" s="60">
        <v>22571.843000000001</v>
      </c>
      <c r="K11" s="61">
        <v>1586.694</v>
      </c>
      <c r="L11" s="61">
        <f t="shared" si="2"/>
        <v>24158.537</v>
      </c>
      <c r="M11" s="62">
        <f t="shared" si="8"/>
        <v>2.8815052050193787E-2</v>
      </c>
      <c r="N11" s="61">
        <v>24218.714</v>
      </c>
      <c r="O11" s="61">
        <v>688.30600000000004</v>
      </c>
      <c r="P11" s="61">
        <f t="shared" si="4"/>
        <v>24907.02</v>
      </c>
      <c r="Q11" s="65">
        <f t="shared" si="9"/>
        <v>-3.0051085999047711E-2</v>
      </c>
      <c r="R11" s="83"/>
      <c r="S11" s="83"/>
      <c r="T11" s="83"/>
      <c r="U11" s="83"/>
    </row>
    <row r="12" spans="1:21" x14ac:dyDescent="0.25">
      <c r="A12" s="84" t="s">
        <v>53</v>
      </c>
      <c r="B12" s="85">
        <v>1634.3505299999999</v>
      </c>
      <c r="C12" s="86">
        <v>23.023</v>
      </c>
      <c r="D12" s="64">
        <f t="shared" si="0"/>
        <v>1657.3735299999998</v>
      </c>
      <c r="E12" s="62">
        <f t="shared" si="6"/>
        <v>1.8922311469128837E-2</v>
      </c>
      <c r="F12" s="60">
        <v>1446.6020000000001</v>
      </c>
      <c r="G12" s="61">
        <v>18.334</v>
      </c>
      <c r="H12" s="61">
        <f t="shared" si="1"/>
        <v>1464.9360000000001</v>
      </c>
      <c r="I12" s="62">
        <f t="shared" si="7"/>
        <v>0.13136241446725294</v>
      </c>
      <c r="J12" s="60">
        <v>14927.436529999999</v>
      </c>
      <c r="K12" s="61">
        <v>346.07600000000002</v>
      </c>
      <c r="L12" s="61">
        <f t="shared" si="2"/>
        <v>15273.51253</v>
      </c>
      <c r="M12" s="62">
        <f t="shared" si="8"/>
        <v>1.8217454912159498E-2</v>
      </c>
      <c r="N12" s="61">
        <v>13307.121439999999</v>
      </c>
      <c r="O12" s="61">
        <v>1107.7260000000001</v>
      </c>
      <c r="P12" s="61">
        <f t="shared" si="4"/>
        <v>14414.84744</v>
      </c>
      <c r="Q12" s="65">
        <f t="shared" si="9"/>
        <v>5.9568101124488848E-2</v>
      </c>
      <c r="R12" s="83"/>
      <c r="S12" s="83"/>
      <c r="T12" s="83"/>
      <c r="U12" s="83"/>
    </row>
    <row r="13" spans="1:21" x14ac:dyDescent="0.25">
      <c r="A13" s="84" t="s">
        <v>61</v>
      </c>
      <c r="B13" s="85">
        <v>1547.7270000000001</v>
      </c>
      <c r="C13" s="86">
        <v>0</v>
      </c>
      <c r="D13" s="64">
        <f t="shared" si="0"/>
        <v>1547.7270000000001</v>
      </c>
      <c r="E13" s="62">
        <f t="shared" si="6"/>
        <v>1.7670471884017824E-2</v>
      </c>
      <c r="F13" s="60">
        <v>1463.373</v>
      </c>
      <c r="G13" s="61">
        <v>6.4660000000000002</v>
      </c>
      <c r="H13" s="61">
        <f t="shared" si="1"/>
        <v>1469.8389999999999</v>
      </c>
      <c r="I13" s="62">
        <f t="shared" si="7"/>
        <v>5.2990837772028287E-2</v>
      </c>
      <c r="J13" s="60">
        <v>13477.728999999999</v>
      </c>
      <c r="K13" s="61">
        <v>293.28199999999998</v>
      </c>
      <c r="L13" s="61">
        <f t="shared" si="2"/>
        <v>13771.010999999999</v>
      </c>
      <c r="M13" s="62">
        <f t="shared" si="8"/>
        <v>1.6425348883866236E-2</v>
      </c>
      <c r="N13" s="61">
        <v>9991.6910000000007</v>
      </c>
      <c r="O13" s="61">
        <v>3243.2359999999999</v>
      </c>
      <c r="P13" s="61">
        <f t="shared" si="4"/>
        <v>13234.927</v>
      </c>
      <c r="Q13" s="65">
        <f t="shared" si="9"/>
        <v>4.0505247970011427E-2</v>
      </c>
      <c r="R13" s="83"/>
      <c r="S13" s="83"/>
      <c r="T13" s="83"/>
      <c r="U13" s="83"/>
    </row>
    <row r="14" spans="1:21" x14ac:dyDescent="0.25">
      <c r="A14" s="84" t="s">
        <v>84</v>
      </c>
      <c r="B14" s="85">
        <v>1253.258</v>
      </c>
      <c r="C14" s="86">
        <v>0.41499999999999998</v>
      </c>
      <c r="D14" s="64">
        <f t="shared" si="0"/>
        <v>1253.673</v>
      </c>
      <c r="E14" s="62">
        <f t="shared" si="6"/>
        <v>1.4313243548928382E-2</v>
      </c>
      <c r="F14" s="60">
        <v>1210.6189999999999</v>
      </c>
      <c r="G14" s="61">
        <v>0.35499999999999998</v>
      </c>
      <c r="H14" s="61">
        <f t="shared" si="1"/>
        <v>1210.9739999999999</v>
      </c>
      <c r="I14" s="62">
        <f t="shared" si="7"/>
        <v>3.5260046871361528E-2</v>
      </c>
      <c r="J14" s="60">
        <v>12095.441999999999</v>
      </c>
      <c r="K14" s="61">
        <v>741.64700000000005</v>
      </c>
      <c r="L14" s="61">
        <f t="shared" si="2"/>
        <v>12837.089</v>
      </c>
      <c r="M14" s="62">
        <f t="shared" si="8"/>
        <v>1.5311415078983056E-2</v>
      </c>
      <c r="N14" s="61">
        <v>10427.987999999999</v>
      </c>
      <c r="O14" s="61">
        <v>1081.5039999999999</v>
      </c>
      <c r="P14" s="61">
        <f t="shared" si="4"/>
        <v>11509.491999999998</v>
      </c>
      <c r="Q14" s="65">
        <f t="shared" si="9"/>
        <v>0.11534801014675544</v>
      </c>
      <c r="R14" s="83"/>
      <c r="S14" s="83"/>
      <c r="T14" s="83"/>
      <c r="U14" s="83"/>
    </row>
    <row r="15" spans="1:21" x14ac:dyDescent="0.25">
      <c r="A15" s="84" t="s">
        <v>94</v>
      </c>
      <c r="B15" s="85">
        <v>723.26499999999999</v>
      </c>
      <c r="C15" s="86">
        <v>1.3859999999999999</v>
      </c>
      <c r="D15" s="64">
        <f t="shared" si="0"/>
        <v>724.65099999999995</v>
      </c>
      <c r="E15" s="62">
        <f t="shared" si="6"/>
        <v>8.2733745170985584E-3</v>
      </c>
      <c r="F15" s="60">
        <v>770.06700000000001</v>
      </c>
      <c r="G15" s="61">
        <v>2.516</v>
      </c>
      <c r="H15" s="61">
        <f t="shared" si="1"/>
        <v>772.58299999999997</v>
      </c>
      <c r="I15" s="62">
        <f t="shared" si="7"/>
        <v>-6.2041230521510338E-2</v>
      </c>
      <c r="J15" s="60">
        <v>5753.9430000000002</v>
      </c>
      <c r="K15" s="61">
        <v>69.108000000000004</v>
      </c>
      <c r="L15" s="61">
        <f t="shared" si="2"/>
        <v>5823.0510000000004</v>
      </c>
      <c r="M15" s="62">
        <f t="shared" si="8"/>
        <v>6.9454337262199687E-3</v>
      </c>
      <c r="N15" s="61">
        <v>6028.31</v>
      </c>
      <c r="O15" s="61">
        <v>54.402999999999999</v>
      </c>
      <c r="P15" s="61">
        <f t="shared" si="4"/>
        <v>6082.7130000000006</v>
      </c>
      <c r="Q15" s="65">
        <f t="shared" si="9"/>
        <v>-4.2688517442792451E-2</v>
      </c>
      <c r="R15" s="83"/>
      <c r="S15" s="83"/>
      <c r="T15" s="83"/>
      <c r="U15" s="83"/>
    </row>
    <row r="16" spans="1:21" x14ac:dyDescent="0.25">
      <c r="A16" s="84" t="s">
        <v>54</v>
      </c>
      <c r="B16" s="85">
        <v>513.96600000000001</v>
      </c>
      <c r="C16" s="86">
        <v>6.3650000000000002</v>
      </c>
      <c r="D16" s="64">
        <f t="shared" si="0"/>
        <v>520.33100000000002</v>
      </c>
      <c r="E16" s="62">
        <f t="shared" si="6"/>
        <v>5.9406434764547487E-3</v>
      </c>
      <c r="F16" s="60">
        <v>521.98800000000006</v>
      </c>
      <c r="G16" s="61">
        <v>6.4660000000000002</v>
      </c>
      <c r="H16" s="61">
        <f t="shared" si="1"/>
        <v>528.45400000000006</v>
      </c>
      <c r="I16" s="62">
        <f t="shared" si="7"/>
        <v>-1.5371252748583641E-2</v>
      </c>
      <c r="J16" s="60">
        <v>5239.74</v>
      </c>
      <c r="K16" s="61">
        <v>179.50700000000001</v>
      </c>
      <c r="L16" s="61">
        <f t="shared" si="2"/>
        <v>5419.2469999999994</v>
      </c>
      <c r="M16" s="62">
        <f t="shared" si="8"/>
        <v>6.4637972232282322E-3</v>
      </c>
      <c r="N16" s="61">
        <v>4105.5990000000002</v>
      </c>
      <c r="O16" s="61">
        <v>159.78100000000001</v>
      </c>
      <c r="P16" s="61">
        <f t="shared" si="4"/>
        <v>4265.38</v>
      </c>
      <c r="Q16" s="65">
        <f t="shared" si="9"/>
        <v>0.27051915655814929</v>
      </c>
      <c r="R16" s="83"/>
      <c r="S16" s="83"/>
      <c r="T16" s="83"/>
      <c r="U16" s="83"/>
    </row>
    <row r="17" spans="1:21" x14ac:dyDescent="0.25">
      <c r="A17" s="84" t="s">
        <v>55</v>
      </c>
      <c r="B17" s="85">
        <v>395.54500000000002</v>
      </c>
      <c r="C17" s="86">
        <v>9.5060000000000002</v>
      </c>
      <c r="D17" s="64">
        <f>C17+B17</f>
        <v>405.05100000000004</v>
      </c>
      <c r="E17" s="62">
        <f t="shared" si="6"/>
        <v>4.6244862996467108E-3</v>
      </c>
      <c r="F17" s="60">
        <v>511.95100000000002</v>
      </c>
      <c r="G17" s="61">
        <v>3.262</v>
      </c>
      <c r="H17" s="61">
        <f>G17+F17</f>
        <v>515.21299999999997</v>
      </c>
      <c r="I17" s="62">
        <f t="shared" si="7"/>
        <v>-0.21381836250249886</v>
      </c>
      <c r="J17" s="60">
        <v>4063.92</v>
      </c>
      <c r="K17" s="61">
        <v>128.959</v>
      </c>
      <c r="L17" s="61">
        <f>K17+J17</f>
        <v>4192.8789999999999</v>
      </c>
      <c r="M17" s="62">
        <f t="shared" si="8"/>
        <v>5.0010489718464524E-3</v>
      </c>
      <c r="N17" s="61">
        <v>4471.8019999999997</v>
      </c>
      <c r="O17" s="61">
        <v>103.20399999999999</v>
      </c>
      <c r="P17" s="61">
        <f>O17+N17</f>
        <v>4575.0059999999994</v>
      </c>
      <c r="Q17" s="65">
        <f t="shared" si="9"/>
        <v>-8.3524917781528485E-2</v>
      </c>
      <c r="R17" s="83"/>
      <c r="S17" s="83"/>
      <c r="T17" s="83"/>
      <c r="U17" s="83"/>
    </row>
    <row r="18" spans="1:21" x14ac:dyDescent="0.25">
      <c r="A18" s="84" t="s">
        <v>56</v>
      </c>
      <c r="B18" s="85">
        <v>339.00299999999999</v>
      </c>
      <c r="C18" s="86">
        <v>2.028</v>
      </c>
      <c r="D18" s="64">
        <f>C18+B18</f>
        <v>341.03100000000001</v>
      </c>
      <c r="E18" s="62">
        <f t="shared" si="6"/>
        <v>3.8935669514575133E-3</v>
      </c>
      <c r="F18" s="60">
        <v>484.286</v>
      </c>
      <c r="G18" s="61">
        <v>3.8210000000000002</v>
      </c>
      <c r="H18" s="61">
        <f>G18+F18</f>
        <v>488.10700000000003</v>
      </c>
      <c r="I18" s="62">
        <f t="shared" si="7"/>
        <v>-0.30131917796712604</v>
      </c>
      <c r="J18" s="60">
        <v>3365.8440000000001</v>
      </c>
      <c r="K18" s="61">
        <v>37.723999999999997</v>
      </c>
      <c r="L18" s="61">
        <f>K18+J18</f>
        <v>3403.5680000000002</v>
      </c>
      <c r="M18" s="62">
        <f t="shared" si="8"/>
        <v>4.0595996800788878E-3</v>
      </c>
      <c r="N18" s="61">
        <v>3704.6170000000002</v>
      </c>
      <c r="O18" s="61">
        <v>81.540000000000006</v>
      </c>
      <c r="P18" s="61">
        <f>O18+N18</f>
        <v>3786.1570000000002</v>
      </c>
      <c r="Q18" s="65">
        <f t="shared" si="9"/>
        <v>-0.10104942821969609</v>
      </c>
      <c r="R18" s="83"/>
      <c r="S18" s="83"/>
      <c r="T18" s="83"/>
      <c r="U18" s="83"/>
    </row>
    <row r="19" spans="1:21" x14ac:dyDescent="0.25">
      <c r="A19" s="84" t="s">
        <v>95</v>
      </c>
      <c r="B19" s="85">
        <v>331.827</v>
      </c>
      <c r="C19" s="86">
        <v>2.4660000000000002</v>
      </c>
      <c r="D19" s="64">
        <f>C19+B19</f>
        <v>334.29300000000001</v>
      </c>
      <c r="E19" s="62">
        <f t="shared" si="6"/>
        <v>3.8166388888505342E-3</v>
      </c>
      <c r="F19" s="60">
        <v>290.89600000000002</v>
      </c>
      <c r="G19" s="61">
        <v>24.94</v>
      </c>
      <c r="H19" s="61">
        <f>G19+F19</f>
        <v>315.83600000000001</v>
      </c>
      <c r="I19" s="62">
        <f t="shared" si="7"/>
        <v>5.8438556719309975E-2</v>
      </c>
      <c r="J19" s="60">
        <v>2508.424</v>
      </c>
      <c r="K19" s="61">
        <v>56.104999999999997</v>
      </c>
      <c r="L19" s="61">
        <f>K19+J19</f>
        <v>2564.529</v>
      </c>
      <c r="M19" s="62">
        <f t="shared" si="8"/>
        <v>3.0588374047332179E-3</v>
      </c>
      <c r="N19" s="61">
        <v>2708.694</v>
      </c>
      <c r="O19" s="61">
        <v>187.75899999999999</v>
      </c>
      <c r="P19" s="61">
        <f>O19+N19</f>
        <v>2896.453</v>
      </c>
      <c r="Q19" s="65">
        <f t="shared" si="9"/>
        <v>-0.11459671536185811</v>
      </c>
      <c r="R19" s="83"/>
      <c r="S19" s="83"/>
      <c r="T19" s="83"/>
      <c r="U19" s="83"/>
    </row>
    <row r="20" spans="1:21" x14ac:dyDescent="0.25">
      <c r="A20" s="84" t="s">
        <v>74</v>
      </c>
      <c r="B20" s="85">
        <v>292.15699999999998</v>
      </c>
      <c r="C20" s="86">
        <v>44.058999999999997</v>
      </c>
      <c r="D20" s="64">
        <f t="shared" si="0"/>
        <v>336.21600000000001</v>
      </c>
      <c r="E20" s="62">
        <f t="shared" si="6"/>
        <v>3.8385938702089821E-3</v>
      </c>
      <c r="F20" s="60">
        <v>347.56299999999999</v>
      </c>
      <c r="G20" s="61">
        <v>45.167999999999999</v>
      </c>
      <c r="H20" s="61">
        <f t="shared" si="1"/>
        <v>392.73099999999999</v>
      </c>
      <c r="I20" s="62">
        <f t="shared" si="7"/>
        <v>-0.14390256944320667</v>
      </c>
      <c r="J20" s="60">
        <v>2683.8530000000001</v>
      </c>
      <c r="K20" s="61">
        <v>430.702</v>
      </c>
      <c r="L20" s="61">
        <f t="shared" si="2"/>
        <v>3114.5550000000003</v>
      </c>
      <c r="M20" s="62">
        <f t="shared" si="8"/>
        <v>3.7148799382260324E-3</v>
      </c>
      <c r="N20" s="61">
        <v>2628.9160000000002</v>
      </c>
      <c r="O20" s="61">
        <v>262.27300000000002</v>
      </c>
      <c r="P20" s="61">
        <f t="shared" si="4"/>
        <v>2891.1890000000003</v>
      </c>
      <c r="Q20" s="65">
        <f t="shared" si="9"/>
        <v>7.7257488182197687E-2</v>
      </c>
      <c r="R20" s="83"/>
      <c r="S20" s="83"/>
      <c r="T20" s="83"/>
      <c r="U20" s="83"/>
    </row>
    <row r="21" spans="1:21" x14ac:dyDescent="0.25">
      <c r="A21" s="84" t="s">
        <v>96</v>
      </c>
      <c r="B21" s="85">
        <v>210.61799999999999</v>
      </c>
      <c r="C21" s="86">
        <v>1.8089999999999999</v>
      </c>
      <c r="D21" s="64">
        <f>C21+B21</f>
        <v>212.42699999999999</v>
      </c>
      <c r="E21" s="62">
        <f t="shared" si="6"/>
        <v>2.4252890405777341E-3</v>
      </c>
      <c r="F21" s="60">
        <v>211.81200000000001</v>
      </c>
      <c r="G21" s="61">
        <v>1.105</v>
      </c>
      <c r="H21" s="61">
        <f>G21+F21</f>
        <v>212.917</v>
      </c>
      <c r="I21" s="62">
        <f t="shared" si="7"/>
        <v>-2.3013662600920304E-3</v>
      </c>
      <c r="J21" s="60">
        <v>1845.9010000000001</v>
      </c>
      <c r="K21" s="61">
        <v>34.417000000000002</v>
      </c>
      <c r="L21" s="61">
        <f>K21+J21</f>
        <v>1880.318</v>
      </c>
      <c r="M21" s="62">
        <f t="shared" si="8"/>
        <v>2.2427459510862054E-3</v>
      </c>
      <c r="N21" s="61">
        <v>1855.4849999999999</v>
      </c>
      <c r="O21" s="61">
        <v>25.56</v>
      </c>
      <c r="P21" s="61">
        <f>O21+N21</f>
        <v>1881.0449999999998</v>
      </c>
      <c r="Q21" s="65">
        <f t="shared" si="9"/>
        <v>-3.8648729828361095E-4</v>
      </c>
      <c r="R21" s="83"/>
      <c r="S21" s="83"/>
      <c r="T21" s="83"/>
      <c r="U21" s="83"/>
    </row>
    <row r="22" spans="1:21" x14ac:dyDescent="0.25">
      <c r="A22" s="84" t="s">
        <v>73</v>
      </c>
      <c r="B22" s="85">
        <v>194.137</v>
      </c>
      <c r="C22" s="86">
        <v>236.73500000000001</v>
      </c>
      <c r="D22" s="64">
        <f t="shared" si="0"/>
        <v>430.87200000000001</v>
      </c>
      <c r="E22" s="62">
        <f t="shared" si="6"/>
        <v>4.919285869930891E-3</v>
      </c>
      <c r="F22" s="60">
        <v>151.93100000000001</v>
      </c>
      <c r="G22" s="61">
        <v>156.46799999999999</v>
      </c>
      <c r="H22" s="61">
        <f t="shared" si="1"/>
        <v>308.399</v>
      </c>
      <c r="I22" s="62">
        <f t="shared" si="7"/>
        <v>0.39712515280529459</v>
      </c>
      <c r="J22" s="60">
        <v>1618.463</v>
      </c>
      <c r="K22" s="61">
        <v>2000.2449999999999</v>
      </c>
      <c r="L22" s="61">
        <f t="shared" si="2"/>
        <v>3618.7079999999996</v>
      </c>
      <c r="M22" s="62">
        <f t="shared" si="8"/>
        <v>4.3162075325361236E-3</v>
      </c>
      <c r="N22" s="61">
        <v>1590.5940000000001</v>
      </c>
      <c r="O22" s="61">
        <v>2386.2570000000001</v>
      </c>
      <c r="P22" s="61">
        <f t="shared" si="4"/>
        <v>3976.8510000000001</v>
      </c>
      <c r="Q22" s="65">
        <f t="shared" si="9"/>
        <v>-9.0056931979599075E-2</v>
      </c>
      <c r="R22" s="83"/>
      <c r="S22" s="83"/>
      <c r="T22" s="83"/>
      <c r="U22" s="83"/>
    </row>
    <row r="23" spans="1:21" x14ac:dyDescent="0.25">
      <c r="A23" s="84" t="s">
        <v>62</v>
      </c>
      <c r="B23" s="85">
        <v>161.52199999999999</v>
      </c>
      <c r="C23" s="86">
        <v>0</v>
      </c>
      <c r="D23" s="64">
        <f t="shared" si="0"/>
        <v>161.52199999999999</v>
      </c>
      <c r="E23" s="62">
        <f t="shared" si="6"/>
        <v>1.844104263639729E-3</v>
      </c>
      <c r="F23" s="60">
        <v>193.57300000000001</v>
      </c>
      <c r="G23" s="61">
        <v>3.1440000000000001</v>
      </c>
      <c r="H23" s="61">
        <f t="shared" si="1"/>
        <v>196.71700000000001</v>
      </c>
      <c r="I23" s="62">
        <f t="shared" si="7"/>
        <v>-0.17891183781777897</v>
      </c>
      <c r="J23" s="60">
        <v>1746.9090000000001</v>
      </c>
      <c r="K23" s="61">
        <v>41.744999999999997</v>
      </c>
      <c r="L23" s="61">
        <f t="shared" si="2"/>
        <v>1788.654</v>
      </c>
      <c r="M23" s="62">
        <f t="shared" si="8"/>
        <v>2.1334138780749563E-3</v>
      </c>
      <c r="N23" s="61">
        <v>1747.338</v>
      </c>
      <c r="O23" s="61">
        <v>16.277000000000001</v>
      </c>
      <c r="P23" s="61">
        <f t="shared" si="4"/>
        <v>1763.615</v>
      </c>
      <c r="Q23" s="65">
        <f t="shared" si="9"/>
        <v>1.4197543114568667E-2</v>
      </c>
      <c r="R23" s="83"/>
      <c r="S23" s="83"/>
      <c r="T23" s="83"/>
      <c r="U23" s="83"/>
    </row>
    <row r="24" spans="1:21" x14ac:dyDescent="0.25">
      <c r="A24" s="84" t="s">
        <v>78</v>
      </c>
      <c r="B24" s="85">
        <v>132.33500000000001</v>
      </c>
      <c r="C24" s="86">
        <v>244.47800000000001</v>
      </c>
      <c r="D24" s="64">
        <f t="shared" si="0"/>
        <v>376.81299999999999</v>
      </c>
      <c r="E24" s="62">
        <f t="shared" si="6"/>
        <v>4.302091726791875E-3</v>
      </c>
      <c r="F24" s="60">
        <v>123.122</v>
      </c>
      <c r="G24" s="61">
        <v>179.18299999999999</v>
      </c>
      <c r="H24" s="61">
        <f t="shared" si="1"/>
        <v>302.30500000000001</v>
      </c>
      <c r="I24" s="62">
        <f t="shared" si="7"/>
        <v>0.24646631713005074</v>
      </c>
      <c r="J24" s="60">
        <v>1105.7070000000001</v>
      </c>
      <c r="K24" s="61">
        <v>1931.1759999999999</v>
      </c>
      <c r="L24" s="61">
        <f t="shared" si="2"/>
        <v>3036.8829999999998</v>
      </c>
      <c r="M24" s="62">
        <f t="shared" si="8"/>
        <v>3.6222367983354559E-3</v>
      </c>
      <c r="N24" s="61">
        <v>1216.347</v>
      </c>
      <c r="O24" s="61">
        <v>2269.6280000000002</v>
      </c>
      <c r="P24" s="61">
        <f t="shared" si="4"/>
        <v>3485.9750000000004</v>
      </c>
      <c r="Q24" s="65">
        <f t="shared" si="9"/>
        <v>-0.12882823313420222</v>
      </c>
      <c r="R24" s="83"/>
      <c r="S24" s="83"/>
      <c r="T24" s="83"/>
      <c r="U24" s="83"/>
    </row>
    <row r="25" spans="1:21" x14ac:dyDescent="0.25">
      <c r="A25" s="84" t="s">
        <v>98</v>
      </c>
      <c r="B25" s="85">
        <v>129.08000000000001</v>
      </c>
      <c r="C25" s="86">
        <v>0.83199999999999996</v>
      </c>
      <c r="D25" s="64">
        <f t="shared" si="0"/>
        <v>129.91200000000001</v>
      </c>
      <c r="E25" s="62">
        <f t="shared" si="6"/>
        <v>1.4832114083404397E-3</v>
      </c>
      <c r="F25" s="60">
        <v>145.57400000000001</v>
      </c>
      <c r="G25" s="61">
        <v>1.1000000000000001</v>
      </c>
      <c r="H25" s="61">
        <f t="shared" si="1"/>
        <v>146.67400000000001</v>
      </c>
      <c r="I25" s="62">
        <f t="shared" si="7"/>
        <v>-0.1142806496038834</v>
      </c>
      <c r="J25" s="60">
        <v>1225.681</v>
      </c>
      <c r="K25" s="61">
        <v>21.984999999999999</v>
      </c>
      <c r="L25" s="61">
        <f t="shared" si="2"/>
        <v>1247.6659999999999</v>
      </c>
      <c r="M25" s="62">
        <f t="shared" si="8"/>
        <v>1.4881514030115764E-3</v>
      </c>
      <c r="N25" s="61">
        <v>1298.269</v>
      </c>
      <c r="O25" s="61">
        <v>19.425000000000001</v>
      </c>
      <c r="P25" s="61">
        <f t="shared" si="4"/>
        <v>1317.694</v>
      </c>
      <c r="Q25" s="65">
        <f t="shared" si="9"/>
        <v>-5.3144356732291453E-2</v>
      </c>
      <c r="R25" s="83"/>
      <c r="S25" s="83"/>
      <c r="T25" s="83"/>
      <c r="U25" s="83"/>
    </row>
    <row r="26" spans="1:21" x14ac:dyDescent="0.25">
      <c r="A26" s="84" t="s">
        <v>58</v>
      </c>
      <c r="B26" s="85">
        <v>82.492999999999995</v>
      </c>
      <c r="C26" s="86">
        <v>133.37700000000001</v>
      </c>
      <c r="D26" s="64">
        <f t="shared" si="0"/>
        <v>215.87</v>
      </c>
      <c r="E26" s="62">
        <f t="shared" si="6"/>
        <v>2.4645979333583557E-3</v>
      </c>
      <c r="F26" s="60">
        <v>145.78</v>
      </c>
      <c r="G26" s="61">
        <v>163.28800000000001</v>
      </c>
      <c r="H26" s="61">
        <f t="shared" si="1"/>
        <v>309.06799999999998</v>
      </c>
      <c r="I26" s="62">
        <f t="shared" si="7"/>
        <v>-0.30154529100392147</v>
      </c>
      <c r="J26" s="60">
        <v>1012.074</v>
      </c>
      <c r="K26" s="61">
        <v>1184.9069999999999</v>
      </c>
      <c r="L26" s="61">
        <f t="shared" si="2"/>
        <v>2196.9809999999998</v>
      </c>
      <c r="M26" s="62">
        <f t="shared" si="8"/>
        <v>2.6204451812742962E-3</v>
      </c>
      <c r="N26" s="61">
        <v>1272.2149999999999</v>
      </c>
      <c r="O26" s="61">
        <v>1363.4770000000001</v>
      </c>
      <c r="P26" s="61">
        <f t="shared" si="4"/>
        <v>2635.692</v>
      </c>
      <c r="Q26" s="65">
        <f t="shared" si="9"/>
        <v>-0.16645002526850639</v>
      </c>
      <c r="R26" s="83"/>
      <c r="S26" s="83"/>
      <c r="T26" s="83"/>
      <c r="U26" s="83"/>
    </row>
    <row r="27" spans="1:21" x14ac:dyDescent="0.25">
      <c r="A27" s="84" t="s">
        <v>69</v>
      </c>
      <c r="B27" s="85">
        <v>75.652000000000001</v>
      </c>
      <c r="C27" s="86">
        <v>0.03</v>
      </c>
      <c r="D27" s="64">
        <f t="shared" si="0"/>
        <v>75.682000000000002</v>
      </c>
      <c r="E27" s="62">
        <f t="shared" si="6"/>
        <v>8.6406495016642926E-4</v>
      </c>
      <c r="F27" s="60">
        <v>27.146000000000001</v>
      </c>
      <c r="G27" s="61">
        <v>3.3000000000000002E-2</v>
      </c>
      <c r="H27" s="61">
        <f t="shared" si="1"/>
        <v>27.179000000000002</v>
      </c>
      <c r="I27" s="62">
        <f t="shared" si="7"/>
        <v>1.7845763273115272</v>
      </c>
      <c r="J27" s="60">
        <v>327.26600000000002</v>
      </c>
      <c r="K27" s="61">
        <v>2.19</v>
      </c>
      <c r="L27" s="61">
        <f t="shared" si="2"/>
        <v>329.45600000000002</v>
      </c>
      <c r="M27" s="62">
        <f t="shared" si="8"/>
        <v>3.9295805819071928E-4</v>
      </c>
      <c r="N27" s="61">
        <v>332.70100000000002</v>
      </c>
      <c r="O27" s="61">
        <v>2.129</v>
      </c>
      <c r="P27" s="61">
        <f t="shared" si="4"/>
        <v>334.83000000000004</v>
      </c>
      <c r="Q27" s="65">
        <f t="shared" si="9"/>
        <v>-1.6049935788310599E-2</v>
      </c>
      <c r="R27" s="83"/>
      <c r="S27" s="83"/>
      <c r="T27" s="83"/>
      <c r="U27" s="83"/>
    </row>
    <row r="28" spans="1:21" x14ac:dyDescent="0.25">
      <c r="A28" s="84" t="s">
        <v>102</v>
      </c>
      <c r="B28" s="85">
        <v>65.662000000000006</v>
      </c>
      <c r="C28" s="86">
        <v>0.75</v>
      </c>
      <c r="D28" s="64">
        <f t="shared" si="0"/>
        <v>66.412000000000006</v>
      </c>
      <c r="E28" s="62">
        <f t="shared" si="6"/>
        <v>7.5822892458514445E-4</v>
      </c>
      <c r="F28" s="60">
        <v>88.548000000000002</v>
      </c>
      <c r="G28" s="61">
        <v>0.22</v>
      </c>
      <c r="H28" s="61">
        <f t="shared" si="1"/>
        <v>88.768000000000001</v>
      </c>
      <c r="I28" s="62">
        <f t="shared" si="7"/>
        <v>-0.25184751261715932</v>
      </c>
      <c r="J28" s="60">
        <v>618.79399999999998</v>
      </c>
      <c r="K28" s="61">
        <v>21.405000000000001</v>
      </c>
      <c r="L28" s="61">
        <f t="shared" si="2"/>
        <v>640.19899999999996</v>
      </c>
      <c r="M28" s="62">
        <f t="shared" si="8"/>
        <v>7.6359621890522637E-4</v>
      </c>
      <c r="N28" s="61">
        <v>776.745</v>
      </c>
      <c r="O28" s="61">
        <v>13.179</v>
      </c>
      <c r="P28" s="61">
        <f t="shared" si="4"/>
        <v>789.92399999999998</v>
      </c>
      <c r="Q28" s="65">
        <f t="shared" si="9"/>
        <v>-0.18954355102516196</v>
      </c>
      <c r="R28" s="83"/>
      <c r="S28" s="83"/>
      <c r="T28" s="83"/>
      <c r="U28" s="83"/>
    </row>
    <row r="29" spans="1:21" x14ac:dyDescent="0.25">
      <c r="A29" s="84" t="s">
        <v>101</v>
      </c>
      <c r="B29" s="85">
        <v>53.57</v>
      </c>
      <c r="C29" s="86">
        <v>24.213000000000001</v>
      </c>
      <c r="D29" s="64">
        <f t="shared" si="0"/>
        <v>77.783000000000001</v>
      </c>
      <c r="E29" s="62">
        <f t="shared" si="6"/>
        <v>8.8805216588878954E-4</v>
      </c>
      <c r="F29" s="60">
        <v>40.615000000000002</v>
      </c>
      <c r="G29" s="61">
        <v>23.606000000000002</v>
      </c>
      <c r="H29" s="61">
        <f t="shared" si="1"/>
        <v>64.221000000000004</v>
      </c>
      <c r="I29" s="62">
        <f t="shared" si="7"/>
        <v>0.21117702932062721</v>
      </c>
      <c r="J29" s="60">
        <v>407.41</v>
      </c>
      <c r="K29" s="61">
        <v>163.74799999999999</v>
      </c>
      <c r="L29" s="61">
        <f t="shared" si="2"/>
        <v>571.15800000000002</v>
      </c>
      <c r="M29" s="62">
        <f t="shared" si="8"/>
        <v>6.8124768891777608E-4</v>
      </c>
      <c r="N29" s="61">
        <v>396.59199999999998</v>
      </c>
      <c r="O29" s="61">
        <v>211.16900000000001</v>
      </c>
      <c r="P29" s="61">
        <f t="shared" si="4"/>
        <v>607.76099999999997</v>
      </c>
      <c r="Q29" s="65">
        <f t="shared" si="9"/>
        <v>-6.022597698766452E-2</v>
      </c>
      <c r="R29" s="83"/>
      <c r="S29" s="83"/>
      <c r="T29" s="83"/>
      <c r="U29" s="83"/>
    </row>
    <row r="30" spans="1:21" x14ac:dyDescent="0.25">
      <c r="A30" s="84" t="s">
        <v>67</v>
      </c>
      <c r="B30" s="85">
        <v>47.817</v>
      </c>
      <c r="C30" s="86">
        <v>3.8559999999999999</v>
      </c>
      <c r="D30" s="64">
        <f t="shared" si="0"/>
        <v>51.673000000000002</v>
      </c>
      <c r="E30" s="62">
        <f t="shared" si="6"/>
        <v>5.8995306902499801E-4</v>
      </c>
      <c r="F30" s="60">
        <v>62.34</v>
      </c>
      <c r="G30" s="61">
        <v>5.6440000000000001</v>
      </c>
      <c r="H30" s="61">
        <f t="shared" si="1"/>
        <v>67.984000000000009</v>
      </c>
      <c r="I30" s="62">
        <f t="shared" si="7"/>
        <v>-0.23992409978818552</v>
      </c>
      <c r="J30" s="60">
        <v>495.82900000000001</v>
      </c>
      <c r="K30" s="61">
        <v>98.227000000000004</v>
      </c>
      <c r="L30" s="61">
        <f t="shared" si="2"/>
        <v>594.05600000000004</v>
      </c>
      <c r="M30" s="62">
        <f t="shared" si="8"/>
        <v>7.0855923770259436E-4</v>
      </c>
      <c r="N30" s="61">
        <v>471.49900000000002</v>
      </c>
      <c r="O30" s="61">
        <v>48.222999999999999</v>
      </c>
      <c r="P30" s="61">
        <f t="shared" si="4"/>
        <v>519.72199999999998</v>
      </c>
      <c r="Q30" s="65">
        <f t="shared" si="9"/>
        <v>0.14302646414814091</v>
      </c>
      <c r="R30" s="83"/>
      <c r="S30" s="83"/>
      <c r="T30" s="83"/>
      <c r="U30" s="83"/>
    </row>
    <row r="31" spans="1:21" x14ac:dyDescent="0.25">
      <c r="A31" s="84" t="s">
        <v>64</v>
      </c>
      <c r="B31" s="85">
        <v>45.805</v>
      </c>
      <c r="C31" s="86">
        <v>8.375</v>
      </c>
      <c r="D31" s="64">
        <f t="shared" si="0"/>
        <v>54.18</v>
      </c>
      <c r="E31" s="62">
        <f t="shared" si="6"/>
        <v>6.1857560582459677E-4</v>
      </c>
      <c r="F31" s="60">
        <v>371.78100000000001</v>
      </c>
      <c r="G31" s="61">
        <v>6.14</v>
      </c>
      <c r="H31" s="61">
        <f t="shared" si="1"/>
        <v>377.92099999999999</v>
      </c>
      <c r="I31" s="62">
        <f t="shared" si="7"/>
        <v>-0.85663670449644236</v>
      </c>
      <c r="J31" s="60">
        <v>1246.837</v>
      </c>
      <c r="K31" s="61">
        <v>56.74</v>
      </c>
      <c r="L31" s="61">
        <f t="shared" si="2"/>
        <v>1303.577</v>
      </c>
      <c r="M31" s="62">
        <f t="shared" si="8"/>
        <v>1.5548391488456219E-3</v>
      </c>
      <c r="N31" s="61">
        <v>1405.4570000000001</v>
      </c>
      <c r="O31" s="61">
        <v>53.863</v>
      </c>
      <c r="P31" s="61">
        <f t="shared" si="4"/>
        <v>1459.3200000000002</v>
      </c>
      <c r="Q31" s="65">
        <f t="shared" si="9"/>
        <v>-0.10672299427130449</v>
      </c>
      <c r="R31" s="83"/>
      <c r="S31" s="83"/>
      <c r="T31" s="83"/>
      <c r="U31" s="83"/>
    </row>
    <row r="32" spans="1:21" x14ac:dyDescent="0.25">
      <c r="A32" s="84" t="s">
        <v>86</v>
      </c>
      <c r="B32" s="85">
        <v>41.89</v>
      </c>
      <c r="C32" s="86">
        <v>39.691000000000003</v>
      </c>
      <c r="D32" s="64">
        <f t="shared" si="0"/>
        <v>81.581000000000003</v>
      </c>
      <c r="E32" s="62">
        <f t="shared" si="6"/>
        <v>9.3141411035024791E-4</v>
      </c>
      <c r="F32" s="60">
        <v>32.840000000000003</v>
      </c>
      <c r="G32" s="61">
        <v>33.000999999999998</v>
      </c>
      <c r="H32" s="61">
        <f t="shared" si="1"/>
        <v>65.841000000000008</v>
      </c>
      <c r="I32" s="62">
        <f t="shared" si="7"/>
        <v>0.23906076760681017</v>
      </c>
      <c r="J32" s="60">
        <v>333.40499999999997</v>
      </c>
      <c r="K32" s="61">
        <v>274.66000000000003</v>
      </c>
      <c r="L32" s="61">
        <f t="shared" si="2"/>
        <v>608.06500000000005</v>
      </c>
      <c r="M32" s="62">
        <f t="shared" si="8"/>
        <v>7.2526844754303979E-4</v>
      </c>
      <c r="N32" s="61">
        <v>328.23599999999999</v>
      </c>
      <c r="O32" s="61">
        <v>281.91699999999997</v>
      </c>
      <c r="P32" s="61">
        <f t="shared" si="4"/>
        <v>610.15300000000002</v>
      </c>
      <c r="Q32" s="65">
        <f t="shared" si="9"/>
        <v>-3.4220924915553397E-3</v>
      </c>
      <c r="R32" s="83"/>
      <c r="S32" s="83"/>
      <c r="T32" s="83"/>
      <c r="U32" s="83"/>
    </row>
    <row r="33" spans="1:21" x14ac:dyDescent="0.25">
      <c r="A33" s="84" t="s">
        <v>100</v>
      </c>
      <c r="B33" s="85">
        <v>41.185000000000002</v>
      </c>
      <c r="C33" s="86">
        <v>13.481</v>
      </c>
      <c r="D33" s="64">
        <f t="shared" si="0"/>
        <v>54.666000000000004</v>
      </c>
      <c r="E33" s="62">
        <f t="shared" si="6"/>
        <v>6.2412429066089725E-4</v>
      </c>
      <c r="F33" s="60">
        <v>43.4</v>
      </c>
      <c r="G33" s="61">
        <v>38.959000000000003</v>
      </c>
      <c r="H33" s="61">
        <f t="shared" si="1"/>
        <v>82.359000000000009</v>
      </c>
      <c r="I33" s="62">
        <f t="shared" si="7"/>
        <v>-0.33624740465522895</v>
      </c>
      <c r="J33" s="60">
        <v>393.02499999999998</v>
      </c>
      <c r="K33" s="61">
        <v>197.47800000000001</v>
      </c>
      <c r="L33" s="61">
        <f t="shared" si="2"/>
        <v>590.50299999999993</v>
      </c>
      <c r="M33" s="62">
        <f t="shared" si="8"/>
        <v>7.0432140327022195E-4</v>
      </c>
      <c r="N33" s="61">
        <v>464.79500000000002</v>
      </c>
      <c r="O33" s="61">
        <v>274.40699999999998</v>
      </c>
      <c r="P33" s="61">
        <f t="shared" si="4"/>
        <v>739.202</v>
      </c>
      <c r="Q33" s="65">
        <f t="shared" si="9"/>
        <v>-0.20116152283137767</v>
      </c>
      <c r="R33" s="83"/>
      <c r="S33" s="83"/>
      <c r="T33" s="83"/>
      <c r="U33" s="83"/>
    </row>
    <row r="34" spans="1:21" x14ac:dyDescent="0.25">
      <c r="A34" s="84" t="s">
        <v>99</v>
      </c>
      <c r="B34" s="85">
        <v>34.744999999999997</v>
      </c>
      <c r="C34" s="86">
        <v>40.015999999999998</v>
      </c>
      <c r="D34" s="64">
        <f t="shared" si="0"/>
        <v>74.760999999999996</v>
      </c>
      <c r="E34" s="62">
        <f t="shared" si="6"/>
        <v>8.5354984989023035E-4</v>
      </c>
      <c r="F34" s="60">
        <v>63.924999999999997</v>
      </c>
      <c r="G34" s="61">
        <v>52.360999999999997</v>
      </c>
      <c r="H34" s="61">
        <f t="shared" si="1"/>
        <v>116.286</v>
      </c>
      <c r="I34" s="62">
        <f t="shared" si="7"/>
        <v>-0.35709371721445404</v>
      </c>
      <c r="J34" s="60">
        <v>482.51</v>
      </c>
      <c r="K34" s="61">
        <v>445.69400000000002</v>
      </c>
      <c r="L34" s="61">
        <f t="shared" si="2"/>
        <v>928.20399999999995</v>
      </c>
      <c r="M34" s="62">
        <f t="shared" si="8"/>
        <v>1.1071136705504176E-3</v>
      </c>
      <c r="N34" s="61">
        <v>671.82899999999995</v>
      </c>
      <c r="O34" s="61">
        <v>245.1</v>
      </c>
      <c r="P34" s="61">
        <f t="shared" si="4"/>
        <v>916.92899999999997</v>
      </c>
      <c r="Q34" s="65">
        <f t="shared" si="9"/>
        <v>1.2296480970718449E-2</v>
      </c>
      <c r="R34" s="83"/>
      <c r="S34" s="83"/>
      <c r="T34" s="83"/>
      <c r="U34" s="83"/>
    </row>
    <row r="35" spans="1:21" x14ac:dyDescent="0.25">
      <c r="A35" s="84" t="s">
        <v>107</v>
      </c>
      <c r="B35" s="85">
        <v>30.28</v>
      </c>
      <c r="C35" s="86">
        <v>37.86</v>
      </c>
      <c r="D35" s="64">
        <f t="shared" si="0"/>
        <v>68.14</v>
      </c>
      <c r="E35" s="62">
        <f t="shared" si="6"/>
        <v>7.7795758178087903E-4</v>
      </c>
      <c r="F35" s="60">
        <v>102.3</v>
      </c>
      <c r="G35" s="61">
        <v>70.12</v>
      </c>
      <c r="H35" s="61">
        <f t="shared" si="1"/>
        <v>172.42000000000002</v>
      </c>
      <c r="I35" s="62">
        <f t="shared" si="7"/>
        <v>-0.60480222711982368</v>
      </c>
      <c r="J35" s="60">
        <v>362.35599999999999</v>
      </c>
      <c r="K35" s="61">
        <v>492.74</v>
      </c>
      <c r="L35" s="61">
        <f t="shared" si="2"/>
        <v>855.096</v>
      </c>
      <c r="M35" s="62">
        <f t="shared" si="8"/>
        <v>1.019914233544544E-3</v>
      </c>
      <c r="N35" s="61">
        <v>705.86</v>
      </c>
      <c r="O35" s="61">
        <v>325.608</v>
      </c>
      <c r="P35" s="61">
        <f t="shared" si="4"/>
        <v>1031.4680000000001</v>
      </c>
      <c r="Q35" s="65">
        <f t="shared" si="9"/>
        <v>-0.17099124742599869</v>
      </c>
      <c r="R35" s="83"/>
      <c r="S35" s="83"/>
      <c r="T35" s="83"/>
      <c r="U35" s="83"/>
    </row>
    <row r="36" spans="1:21" x14ac:dyDescent="0.25">
      <c r="A36" s="84" t="s">
        <v>85</v>
      </c>
      <c r="B36" s="85">
        <v>25.45</v>
      </c>
      <c r="C36" s="86">
        <v>3.1240000000000001</v>
      </c>
      <c r="D36" s="64">
        <f t="shared" si="0"/>
        <v>28.573999999999998</v>
      </c>
      <c r="E36" s="62">
        <f t="shared" si="6"/>
        <v>3.2623070064289456E-4</v>
      </c>
      <c r="F36" s="60">
        <v>28.05</v>
      </c>
      <c r="G36" s="61">
        <v>2.5099999999999998</v>
      </c>
      <c r="H36" s="61">
        <f t="shared" si="1"/>
        <v>30.560000000000002</v>
      </c>
      <c r="I36" s="62">
        <f t="shared" si="7"/>
        <v>-6.4986910994764502E-2</v>
      </c>
      <c r="J36" s="60">
        <v>205.26499999999999</v>
      </c>
      <c r="K36" s="61">
        <v>32.226999999999997</v>
      </c>
      <c r="L36" s="61">
        <f t="shared" si="2"/>
        <v>237.49199999999999</v>
      </c>
      <c r="M36" s="62">
        <f t="shared" si="8"/>
        <v>2.8326816071290337E-4</v>
      </c>
      <c r="N36" s="61">
        <v>284.30599999999998</v>
      </c>
      <c r="O36" s="61">
        <v>55.241999999999997</v>
      </c>
      <c r="P36" s="61">
        <f t="shared" si="4"/>
        <v>339.548</v>
      </c>
      <c r="Q36" s="65">
        <f t="shared" si="9"/>
        <v>-0.30056427957166587</v>
      </c>
      <c r="R36" s="83"/>
      <c r="S36" s="83"/>
      <c r="T36" s="83"/>
      <c r="U36" s="83"/>
    </row>
    <row r="37" spans="1:21" x14ac:dyDescent="0.25">
      <c r="A37" s="84" t="s">
        <v>105</v>
      </c>
      <c r="B37" s="85">
        <v>23.02</v>
      </c>
      <c r="C37" s="86">
        <v>5.6050000000000004</v>
      </c>
      <c r="D37" s="64">
        <f t="shared" si="0"/>
        <v>28.625</v>
      </c>
      <c r="E37" s="62">
        <f t="shared" si="6"/>
        <v>3.268129700392965E-4</v>
      </c>
      <c r="F37" s="60">
        <v>27.45</v>
      </c>
      <c r="G37" s="61">
        <v>14.852</v>
      </c>
      <c r="H37" s="61">
        <f t="shared" si="1"/>
        <v>42.302</v>
      </c>
      <c r="I37" s="62">
        <f t="shared" si="7"/>
        <v>-0.32331804642806483</v>
      </c>
      <c r="J37" s="60">
        <v>159.096</v>
      </c>
      <c r="K37" s="61">
        <v>76.965999999999994</v>
      </c>
      <c r="L37" s="61">
        <f t="shared" si="2"/>
        <v>236.06200000000001</v>
      </c>
      <c r="M37" s="62">
        <f t="shared" si="8"/>
        <v>2.8156253075560186E-4</v>
      </c>
      <c r="N37" s="61">
        <v>227.45500000000001</v>
      </c>
      <c r="O37" s="61">
        <v>61.235999999999997</v>
      </c>
      <c r="P37" s="61">
        <f t="shared" si="4"/>
        <v>288.69100000000003</v>
      </c>
      <c r="Q37" s="65">
        <f t="shared" si="9"/>
        <v>-0.18230218468881954</v>
      </c>
      <c r="R37" s="83"/>
      <c r="S37" s="83"/>
      <c r="T37" s="83"/>
      <c r="U37" s="83"/>
    </row>
    <row r="38" spans="1:21" x14ac:dyDescent="0.25">
      <c r="A38" s="84" t="s">
        <v>68</v>
      </c>
      <c r="B38" s="85">
        <v>21.321999999999999</v>
      </c>
      <c r="C38" s="86">
        <v>0.6</v>
      </c>
      <c r="D38" s="64">
        <f t="shared" si="0"/>
        <v>21.922000000000001</v>
      </c>
      <c r="E38" s="62">
        <f t="shared" si="6"/>
        <v>2.5028450407690682E-4</v>
      </c>
      <c r="F38" s="60">
        <v>25.289000000000001</v>
      </c>
      <c r="G38" s="61">
        <v>1.2210000000000001</v>
      </c>
      <c r="H38" s="61">
        <f t="shared" si="1"/>
        <v>26.51</v>
      </c>
      <c r="I38" s="62">
        <f t="shared" si="7"/>
        <v>-0.1730667672576387</v>
      </c>
      <c r="J38" s="60">
        <v>198.821</v>
      </c>
      <c r="K38" s="61">
        <v>7.9</v>
      </c>
      <c r="L38" s="61">
        <f t="shared" si="2"/>
        <v>206.721</v>
      </c>
      <c r="M38" s="62">
        <f t="shared" si="8"/>
        <v>2.4656610517715164E-4</v>
      </c>
      <c r="N38" s="61">
        <v>260.48099999999999</v>
      </c>
      <c r="O38" s="61">
        <v>16.834</v>
      </c>
      <c r="P38" s="61">
        <f t="shared" si="4"/>
        <v>277.315</v>
      </c>
      <c r="Q38" s="65">
        <f t="shared" si="9"/>
        <v>-0.25456250112687739</v>
      </c>
      <c r="R38" s="83"/>
      <c r="S38" s="83"/>
      <c r="T38" s="83"/>
      <c r="U38" s="83"/>
    </row>
    <row r="39" spans="1:21" x14ac:dyDescent="0.25">
      <c r="A39" s="84" t="s">
        <v>82</v>
      </c>
      <c r="B39" s="85">
        <v>19.805</v>
      </c>
      <c r="C39" s="86">
        <v>43.137999999999998</v>
      </c>
      <c r="D39" s="64">
        <f>C39+B39</f>
        <v>62.942999999999998</v>
      </c>
      <c r="E39" s="62">
        <f t="shared" si="6"/>
        <v>7.1862318858282757E-4</v>
      </c>
      <c r="F39" s="60">
        <v>37.619999999999997</v>
      </c>
      <c r="G39" s="61">
        <v>80.162000000000006</v>
      </c>
      <c r="H39" s="61">
        <f>G39+F39</f>
        <v>117.78200000000001</v>
      </c>
      <c r="I39" s="62">
        <f t="shared" si="7"/>
        <v>-0.46559745971370847</v>
      </c>
      <c r="J39" s="60">
        <v>334.625</v>
      </c>
      <c r="K39" s="61">
        <v>380.779</v>
      </c>
      <c r="L39" s="61">
        <f>K39+J39</f>
        <v>715.404</v>
      </c>
      <c r="M39" s="62">
        <f t="shared" si="8"/>
        <v>8.5329684893240161E-4</v>
      </c>
      <c r="N39" s="61">
        <v>321.495</v>
      </c>
      <c r="O39" s="61">
        <v>628.20699999999999</v>
      </c>
      <c r="P39" s="61">
        <f>O39+N39</f>
        <v>949.702</v>
      </c>
      <c r="Q39" s="65">
        <f t="shared" si="9"/>
        <v>-0.24670686173136414</v>
      </c>
      <c r="R39" s="83"/>
      <c r="S39" s="83"/>
      <c r="T39" s="83"/>
      <c r="U39" s="83"/>
    </row>
    <row r="40" spans="1:21" x14ac:dyDescent="0.25">
      <c r="A40" s="84" t="s">
        <v>104</v>
      </c>
      <c r="B40" s="85">
        <v>17.164000000000001</v>
      </c>
      <c r="C40" s="86">
        <v>0.1</v>
      </c>
      <c r="D40" s="64">
        <f>C40+B40</f>
        <v>17.264000000000003</v>
      </c>
      <c r="E40" s="62">
        <f t="shared" si="6"/>
        <v>1.9710389920553416E-4</v>
      </c>
      <c r="F40" s="60">
        <v>22.536000000000001</v>
      </c>
      <c r="G40" s="61">
        <v>0.24399999999999999</v>
      </c>
      <c r="H40" s="61">
        <f>G40+F40</f>
        <v>22.78</v>
      </c>
      <c r="I40" s="62">
        <f t="shared" si="7"/>
        <v>-0.24214223002633883</v>
      </c>
      <c r="J40" s="60">
        <v>218.215</v>
      </c>
      <c r="K40" s="61">
        <v>1.454</v>
      </c>
      <c r="L40" s="61">
        <f>K40+J40</f>
        <v>219.66900000000001</v>
      </c>
      <c r="M40" s="62">
        <f t="shared" si="8"/>
        <v>2.6200980915417265E-4</v>
      </c>
      <c r="N40" s="61">
        <v>254.637</v>
      </c>
      <c r="O40" s="61">
        <v>33.823999999999998</v>
      </c>
      <c r="P40" s="61">
        <f>O40+N40</f>
        <v>288.46100000000001</v>
      </c>
      <c r="Q40" s="65">
        <f t="shared" si="9"/>
        <v>-0.2384793784948398</v>
      </c>
      <c r="R40" s="83"/>
      <c r="S40" s="83"/>
      <c r="T40" s="83"/>
      <c r="U40" s="83"/>
    </row>
    <row r="41" spans="1:21" x14ac:dyDescent="0.25">
      <c r="A41" s="84" t="s">
        <v>60</v>
      </c>
      <c r="B41" s="85">
        <v>13.836</v>
      </c>
      <c r="C41" s="86">
        <v>62.34</v>
      </c>
      <c r="D41" s="64">
        <f t="shared" ref="D41:D104" si="10">C41+B41</f>
        <v>76.176000000000002</v>
      </c>
      <c r="E41" s="62">
        <f t="shared" si="6"/>
        <v>8.6970497137863585E-4</v>
      </c>
      <c r="F41" s="60">
        <v>3.8330000000000002</v>
      </c>
      <c r="G41" s="61">
        <v>58.47</v>
      </c>
      <c r="H41" s="61">
        <f t="shared" ref="H41:H104" si="11">G41+F41</f>
        <v>62.302999999999997</v>
      </c>
      <c r="I41" s="62">
        <f t="shared" si="7"/>
        <v>0.22266985538417106</v>
      </c>
      <c r="J41" s="60">
        <v>70.334000000000003</v>
      </c>
      <c r="K41" s="61">
        <v>569.47500000000002</v>
      </c>
      <c r="L41" s="61">
        <f t="shared" ref="L41:L104" si="12">K41+J41</f>
        <v>639.80899999999997</v>
      </c>
      <c r="M41" s="62">
        <f t="shared" si="8"/>
        <v>7.6313104709868965E-4</v>
      </c>
      <c r="N41" s="61">
        <v>43.521000000000001</v>
      </c>
      <c r="O41" s="61">
        <v>658.65700000000004</v>
      </c>
      <c r="P41" s="61">
        <f t="shared" ref="P41:P104" si="13">O41+N41</f>
        <v>702.178</v>
      </c>
      <c r="Q41" s="65">
        <f t="shared" si="9"/>
        <v>-8.8822207474458126E-2</v>
      </c>
      <c r="R41" s="83"/>
      <c r="S41" s="83"/>
      <c r="T41" s="83"/>
      <c r="U41" s="83"/>
    </row>
    <row r="42" spans="1:21" x14ac:dyDescent="0.25">
      <c r="A42" s="84" t="s">
        <v>106</v>
      </c>
      <c r="B42" s="85">
        <v>13.734999999999999</v>
      </c>
      <c r="C42" s="86">
        <v>5.8570000000000002</v>
      </c>
      <c r="D42" s="64">
        <f t="shared" si="10"/>
        <v>19.591999999999999</v>
      </c>
      <c r="E42" s="62">
        <f t="shared" si="6"/>
        <v>2.236827845942322E-4</v>
      </c>
      <c r="F42" s="60">
        <v>16.635000000000002</v>
      </c>
      <c r="G42" s="61">
        <v>15.164</v>
      </c>
      <c r="H42" s="61">
        <f t="shared" si="11"/>
        <v>31.798999999999999</v>
      </c>
      <c r="I42" s="62">
        <f t="shared" si="7"/>
        <v>-0.38387999622629643</v>
      </c>
      <c r="J42" s="60">
        <v>83.48</v>
      </c>
      <c r="K42" s="61">
        <v>61.158000000000001</v>
      </c>
      <c r="L42" s="61">
        <f t="shared" si="12"/>
        <v>144.63800000000001</v>
      </c>
      <c r="M42" s="62">
        <f t="shared" si="8"/>
        <v>1.7251671731760617E-4</v>
      </c>
      <c r="N42" s="61">
        <v>127.352</v>
      </c>
      <c r="O42" s="61">
        <v>43.753999999999998</v>
      </c>
      <c r="P42" s="61">
        <f t="shared" si="13"/>
        <v>171.10599999999999</v>
      </c>
      <c r="Q42" s="65">
        <f t="shared" si="9"/>
        <v>-0.15468773742592301</v>
      </c>
      <c r="R42" s="83"/>
      <c r="S42" s="83"/>
      <c r="T42" s="83"/>
      <c r="U42" s="83"/>
    </row>
    <row r="43" spans="1:21" x14ac:dyDescent="0.25">
      <c r="A43" s="84" t="s">
        <v>127</v>
      </c>
      <c r="B43" s="85">
        <v>12.87</v>
      </c>
      <c r="C43" s="86">
        <v>1.1819999999999999</v>
      </c>
      <c r="D43" s="64">
        <f t="shared" si="10"/>
        <v>14.052</v>
      </c>
      <c r="E43" s="62">
        <f t="shared" si="6"/>
        <v>1.6043234427920328E-4</v>
      </c>
      <c r="F43" s="60">
        <v>2.9849999999999999</v>
      </c>
      <c r="G43" s="61">
        <v>0.62</v>
      </c>
      <c r="H43" s="61">
        <f t="shared" si="11"/>
        <v>3.605</v>
      </c>
      <c r="I43" s="62">
        <f t="shared" si="7"/>
        <v>2.897919556171983</v>
      </c>
      <c r="J43" s="60">
        <v>30.434999999999999</v>
      </c>
      <c r="K43" s="61">
        <v>12.513</v>
      </c>
      <c r="L43" s="61">
        <f t="shared" si="12"/>
        <v>42.948</v>
      </c>
      <c r="M43" s="62">
        <f t="shared" si="8"/>
        <v>5.1226150633696184E-5</v>
      </c>
      <c r="N43" s="61">
        <v>18.934999999999999</v>
      </c>
      <c r="O43" s="61">
        <v>15.598000000000001</v>
      </c>
      <c r="P43" s="61">
        <f t="shared" si="13"/>
        <v>34.533000000000001</v>
      </c>
      <c r="Q43" s="65">
        <f t="shared" si="9"/>
        <v>0.24367995830075584</v>
      </c>
      <c r="R43" s="83"/>
      <c r="S43" s="83"/>
      <c r="T43" s="83"/>
      <c r="U43" s="83"/>
    </row>
    <row r="44" spans="1:21" x14ac:dyDescent="0.25">
      <c r="A44" s="84" t="s">
        <v>97</v>
      </c>
      <c r="B44" s="85">
        <v>11.336</v>
      </c>
      <c r="C44" s="86">
        <v>4.18</v>
      </c>
      <c r="D44" s="64">
        <f>C44+B44</f>
        <v>15.516</v>
      </c>
      <c r="E44" s="62">
        <f t="shared" si="6"/>
        <v>1.7714690107003403E-4</v>
      </c>
      <c r="F44" s="60">
        <v>0.224</v>
      </c>
      <c r="G44" s="61">
        <v>184.797</v>
      </c>
      <c r="H44" s="61">
        <f>G44+F44</f>
        <v>185.02099999999999</v>
      </c>
      <c r="I44" s="62">
        <f t="shared" si="7"/>
        <v>-0.91613924905821498</v>
      </c>
      <c r="J44" s="60">
        <v>33.484999999999999</v>
      </c>
      <c r="K44" s="61">
        <v>1175.4059999999999</v>
      </c>
      <c r="L44" s="61">
        <f>K44+J44</f>
        <v>1208.8909999999998</v>
      </c>
      <c r="M44" s="62">
        <f t="shared" si="8"/>
        <v>1.4419025907078235E-3</v>
      </c>
      <c r="N44" s="61">
        <v>69.566000000000003</v>
      </c>
      <c r="O44" s="61">
        <v>1210.97</v>
      </c>
      <c r="P44" s="61">
        <f>O44+N44</f>
        <v>1280.5360000000001</v>
      </c>
      <c r="Q44" s="65">
        <f t="shared" si="9"/>
        <v>-5.5949227510979971E-2</v>
      </c>
      <c r="R44" s="83"/>
      <c r="S44" s="83"/>
      <c r="T44" s="83"/>
      <c r="U44" s="83"/>
    </row>
    <row r="45" spans="1:21" x14ac:dyDescent="0.25">
      <c r="A45" s="84" t="s">
        <v>103</v>
      </c>
      <c r="B45" s="85">
        <v>9.7810000000000006</v>
      </c>
      <c r="C45" s="86">
        <v>23.597000000000001</v>
      </c>
      <c r="D45" s="64">
        <f t="shared" si="10"/>
        <v>33.378</v>
      </c>
      <c r="E45" s="62">
        <f t="shared" si="6"/>
        <v>3.8107819437455505E-4</v>
      </c>
      <c r="F45" s="60">
        <v>0.16800000000000001</v>
      </c>
      <c r="G45" s="61">
        <v>5.6079999999999997</v>
      </c>
      <c r="H45" s="61">
        <f t="shared" si="11"/>
        <v>5.7759999999999998</v>
      </c>
      <c r="I45" s="62">
        <f t="shared" si="7"/>
        <v>4.7787396121883656</v>
      </c>
      <c r="J45" s="60">
        <v>101.81100000000001</v>
      </c>
      <c r="K45" s="61">
        <v>321.40100000000001</v>
      </c>
      <c r="L45" s="61">
        <f t="shared" si="12"/>
        <v>423.21199999999999</v>
      </c>
      <c r="M45" s="62">
        <f t="shared" si="8"/>
        <v>5.0478536048216051E-4</v>
      </c>
      <c r="N45" s="61">
        <v>7.8710000000000004</v>
      </c>
      <c r="O45" s="61">
        <v>231.05799999999999</v>
      </c>
      <c r="P45" s="61">
        <f t="shared" si="13"/>
        <v>238.929</v>
      </c>
      <c r="Q45" s="65">
        <f t="shared" si="9"/>
        <v>0.7712877047156268</v>
      </c>
      <c r="R45" s="83"/>
      <c r="S45" s="83"/>
      <c r="T45" s="83"/>
      <c r="U45" s="83"/>
    </row>
    <row r="46" spans="1:21" x14ac:dyDescent="0.25">
      <c r="A46" s="84" t="s">
        <v>57</v>
      </c>
      <c r="B46" s="85">
        <v>9.7140000000000004</v>
      </c>
      <c r="C46" s="86">
        <v>121.986</v>
      </c>
      <c r="D46" s="64">
        <f t="shared" si="10"/>
        <v>131.70000000000002</v>
      </c>
      <c r="E46" s="62">
        <f t="shared" si="6"/>
        <v>1.5036250883554709E-3</v>
      </c>
      <c r="F46" s="60">
        <v>16.692</v>
      </c>
      <c r="G46" s="61">
        <v>123.855</v>
      </c>
      <c r="H46" s="61">
        <f t="shared" si="11"/>
        <v>140.547</v>
      </c>
      <c r="I46" s="62">
        <f t="shared" si="7"/>
        <v>-6.2946914555273237E-2</v>
      </c>
      <c r="J46" s="60">
        <v>144.06899999999999</v>
      </c>
      <c r="K46" s="61">
        <v>1186.9960000000001</v>
      </c>
      <c r="L46" s="61">
        <f t="shared" si="12"/>
        <v>1331.0650000000001</v>
      </c>
      <c r="M46" s="62">
        <f t="shared" si="8"/>
        <v>1.5876254119689115E-3</v>
      </c>
      <c r="N46" s="61">
        <v>191.63</v>
      </c>
      <c r="O46" s="61">
        <v>1167.7249999999999</v>
      </c>
      <c r="P46" s="61">
        <f t="shared" si="13"/>
        <v>1359.355</v>
      </c>
      <c r="Q46" s="65">
        <f t="shared" si="9"/>
        <v>-2.0811340672598377E-2</v>
      </c>
      <c r="R46" s="83"/>
      <c r="S46" s="83"/>
      <c r="T46" s="83"/>
      <c r="U46" s="83"/>
    </row>
    <row r="47" spans="1:21" x14ac:dyDescent="0.25">
      <c r="A47" s="84" t="s">
        <v>361</v>
      </c>
      <c r="B47" s="85">
        <v>9.2550000000000008</v>
      </c>
      <c r="C47" s="86">
        <v>0</v>
      </c>
      <c r="D47" s="64">
        <f t="shared" si="10"/>
        <v>9.2550000000000008</v>
      </c>
      <c r="E47" s="62">
        <f t="shared" si="6"/>
        <v>1.0566476987646076E-4</v>
      </c>
      <c r="F47" s="60">
        <v>0</v>
      </c>
      <c r="G47" s="61">
        <v>0</v>
      </c>
      <c r="H47" s="61">
        <f t="shared" si="11"/>
        <v>0</v>
      </c>
      <c r="I47" s="62" t="str">
        <f t="shared" si="7"/>
        <v/>
      </c>
      <c r="J47" s="60">
        <v>45.454000000000001</v>
      </c>
      <c r="K47" s="61">
        <v>0</v>
      </c>
      <c r="L47" s="61">
        <f t="shared" si="12"/>
        <v>45.454000000000001</v>
      </c>
      <c r="M47" s="62">
        <f t="shared" si="8"/>
        <v>5.4215177677750451E-5</v>
      </c>
      <c r="N47" s="61">
        <v>8.2360000000000007</v>
      </c>
      <c r="O47" s="61">
        <v>0</v>
      </c>
      <c r="P47" s="61">
        <f t="shared" si="13"/>
        <v>8.2360000000000007</v>
      </c>
      <c r="Q47" s="65">
        <f t="shared" si="9"/>
        <v>4.5189412336085475</v>
      </c>
      <c r="R47" s="83"/>
      <c r="S47" s="83"/>
      <c r="T47" s="83"/>
      <c r="U47" s="83"/>
    </row>
    <row r="48" spans="1:21" x14ac:dyDescent="0.25">
      <c r="A48" s="84" t="s">
        <v>76</v>
      </c>
      <c r="B48" s="85">
        <v>8.8829999999999991</v>
      </c>
      <c r="C48" s="86">
        <v>10.939</v>
      </c>
      <c r="D48" s="64">
        <f t="shared" si="10"/>
        <v>19.821999999999999</v>
      </c>
      <c r="E48" s="62">
        <f t="shared" si="6"/>
        <v>2.2630870540153483E-4</v>
      </c>
      <c r="F48" s="60">
        <v>0.90900000000000003</v>
      </c>
      <c r="G48" s="61">
        <v>2.73</v>
      </c>
      <c r="H48" s="61">
        <f t="shared" si="11"/>
        <v>3.6390000000000002</v>
      </c>
      <c r="I48" s="62">
        <f t="shared" si="7"/>
        <v>4.4471008518823849</v>
      </c>
      <c r="J48" s="60">
        <v>84.757000000000005</v>
      </c>
      <c r="K48" s="61">
        <v>88.028000000000006</v>
      </c>
      <c r="L48" s="61">
        <f t="shared" si="12"/>
        <v>172.78500000000003</v>
      </c>
      <c r="M48" s="62">
        <f t="shared" si="8"/>
        <v>2.0608900151912072E-4</v>
      </c>
      <c r="N48" s="61">
        <v>20.3</v>
      </c>
      <c r="O48" s="61">
        <v>31.141999999999999</v>
      </c>
      <c r="P48" s="61">
        <f t="shared" si="13"/>
        <v>51.442</v>
      </c>
      <c r="Q48" s="65">
        <f t="shared" si="9"/>
        <v>2.3588313051592089</v>
      </c>
      <c r="R48" s="83"/>
      <c r="S48" s="83"/>
      <c r="T48" s="83"/>
      <c r="U48" s="83"/>
    </row>
    <row r="49" spans="1:21" x14ac:dyDescent="0.25">
      <c r="A49" s="84" t="s">
        <v>108</v>
      </c>
      <c r="B49" s="85">
        <v>8.1679999999999993</v>
      </c>
      <c r="C49" s="86">
        <v>4.2220000000000004</v>
      </c>
      <c r="D49" s="64">
        <f t="shared" si="10"/>
        <v>12.39</v>
      </c>
      <c r="E49" s="62">
        <f t="shared" si="6"/>
        <v>1.4145721218469462E-4</v>
      </c>
      <c r="F49" s="60">
        <v>0.35399999999999998</v>
      </c>
      <c r="G49" s="61">
        <v>0.91200000000000003</v>
      </c>
      <c r="H49" s="61">
        <f t="shared" si="11"/>
        <v>1.266</v>
      </c>
      <c r="I49" s="62">
        <f t="shared" si="7"/>
        <v>8.7867298578199051</v>
      </c>
      <c r="J49" s="60">
        <v>63.578000000000003</v>
      </c>
      <c r="K49" s="61">
        <v>49.491</v>
      </c>
      <c r="L49" s="61">
        <f t="shared" si="12"/>
        <v>113.069</v>
      </c>
      <c r="M49" s="62">
        <f t="shared" si="8"/>
        <v>1.3486284870078686E-4</v>
      </c>
      <c r="N49" s="61">
        <v>5.6680000000000001</v>
      </c>
      <c r="O49" s="61">
        <v>34.287999999999997</v>
      </c>
      <c r="P49" s="61">
        <f t="shared" si="13"/>
        <v>39.955999999999996</v>
      </c>
      <c r="Q49" s="65">
        <f t="shared" si="9"/>
        <v>1.8298378216037645</v>
      </c>
      <c r="R49" s="83"/>
      <c r="S49" s="83"/>
      <c r="T49" s="83"/>
      <c r="U49" s="83"/>
    </row>
    <row r="50" spans="1:21" x14ac:dyDescent="0.25">
      <c r="A50" s="84" t="s">
        <v>63</v>
      </c>
      <c r="B50" s="85">
        <v>5.7439999999999998</v>
      </c>
      <c r="C50" s="86">
        <v>8.3469999999999995</v>
      </c>
      <c r="D50" s="64">
        <f t="shared" si="10"/>
        <v>14.090999999999999</v>
      </c>
      <c r="E50" s="62">
        <f t="shared" si="6"/>
        <v>1.608776091117459E-4</v>
      </c>
      <c r="F50" s="60">
        <v>16.939</v>
      </c>
      <c r="G50" s="61">
        <v>5.5359999999999996</v>
      </c>
      <c r="H50" s="61">
        <f t="shared" si="11"/>
        <v>22.475000000000001</v>
      </c>
      <c r="I50" s="62">
        <f t="shared" si="7"/>
        <v>-0.37303670745272532</v>
      </c>
      <c r="J50" s="60">
        <v>72.239999999999995</v>
      </c>
      <c r="K50" s="61">
        <v>56.11</v>
      </c>
      <c r="L50" s="61">
        <f t="shared" si="12"/>
        <v>128.35</v>
      </c>
      <c r="M50" s="62">
        <f t="shared" si="8"/>
        <v>1.5308923427947529E-4</v>
      </c>
      <c r="N50" s="61">
        <v>161.39500000000001</v>
      </c>
      <c r="O50" s="61">
        <v>43.66</v>
      </c>
      <c r="P50" s="61">
        <f t="shared" si="13"/>
        <v>205.05500000000001</v>
      </c>
      <c r="Q50" s="65">
        <f t="shared" si="9"/>
        <v>-0.37407037136378052</v>
      </c>
      <c r="R50" s="83"/>
      <c r="S50" s="83"/>
      <c r="T50" s="83"/>
      <c r="U50" s="83"/>
    </row>
    <row r="51" spans="1:21" x14ac:dyDescent="0.25">
      <c r="A51" s="84" t="s">
        <v>118</v>
      </c>
      <c r="B51" s="85">
        <v>4.9050000000000002</v>
      </c>
      <c r="C51" s="86">
        <v>0.15</v>
      </c>
      <c r="D51" s="64">
        <f t="shared" si="10"/>
        <v>5.0550000000000006</v>
      </c>
      <c r="E51" s="62">
        <f t="shared" si="6"/>
        <v>5.7713172525716818E-5</v>
      </c>
      <c r="F51" s="60">
        <v>5.1449999999999996</v>
      </c>
      <c r="G51" s="61">
        <v>3.8719999999999999</v>
      </c>
      <c r="H51" s="61">
        <f t="shared" si="11"/>
        <v>9.0169999999999995</v>
      </c>
      <c r="I51" s="62">
        <f t="shared" si="7"/>
        <v>-0.43939225906620816</v>
      </c>
      <c r="J51" s="60">
        <v>42.33</v>
      </c>
      <c r="K51" s="61">
        <v>4.0259999999999998</v>
      </c>
      <c r="L51" s="61">
        <f t="shared" si="12"/>
        <v>46.355999999999995</v>
      </c>
      <c r="M51" s="62">
        <f t="shared" si="8"/>
        <v>5.5291036573894476E-5</v>
      </c>
      <c r="N51" s="61">
        <v>86.224999999999994</v>
      </c>
      <c r="O51" s="61">
        <v>10.247</v>
      </c>
      <c r="P51" s="61">
        <f t="shared" si="13"/>
        <v>96.471999999999994</v>
      </c>
      <c r="Q51" s="65">
        <f t="shared" si="9"/>
        <v>-0.51948751969483375</v>
      </c>
      <c r="R51" s="83"/>
      <c r="S51" s="83"/>
      <c r="T51" s="83"/>
      <c r="U51" s="83"/>
    </row>
    <row r="52" spans="1:21" x14ac:dyDescent="0.25">
      <c r="A52" s="84" t="s">
        <v>72</v>
      </c>
      <c r="B52" s="85">
        <v>4.7009999999999996</v>
      </c>
      <c r="C52" s="86">
        <v>114.776</v>
      </c>
      <c r="D52" s="64">
        <f t="shared" si="10"/>
        <v>119.47699999999999</v>
      </c>
      <c r="E52" s="62">
        <f t="shared" si="6"/>
        <v>1.3640745230178175E-3</v>
      </c>
      <c r="F52" s="60">
        <v>0.76200000000000001</v>
      </c>
      <c r="G52" s="61">
        <v>89.4</v>
      </c>
      <c r="H52" s="61">
        <f t="shared" si="11"/>
        <v>90.162000000000006</v>
      </c>
      <c r="I52" s="62">
        <f t="shared" si="7"/>
        <v>0.32513697566602318</v>
      </c>
      <c r="J52" s="60">
        <v>44.017000000000003</v>
      </c>
      <c r="K52" s="61">
        <v>1048.5309999999999</v>
      </c>
      <c r="L52" s="61">
        <f t="shared" si="12"/>
        <v>1092.548</v>
      </c>
      <c r="M52" s="62">
        <f t="shared" si="8"/>
        <v>1.3031346843285717E-3</v>
      </c>
      <c r="N52" s="61">
        <v>10.353999999999999</v>
      </c>
      <c r="O52" s="61">
        <v>790.06799999999998</v>
      </c>
      <c r="P52" s="61">
        <f t="shared" si="13"/>
        <v>800.42200000000003</v>
      </c>
      <c r="Q52" s="65">
        <f t="shared" si="9"/>
        <v>0.36496498097253705</v>
      </c>
      <c r="R52" s="83"/>
      <c r="S52" s="83"/>
      <c r="T52" s="83"/>
      <c r="U52" s="83"/>
    </row>
    <row r="53" spans="1:21" x14ac:dyDescent="0.25">
      <c r="A53" s="84" t="s">
        <v>112</v>
      </c>
      <c r="B53" s="85">
        <v>4.1879999999999997</v>
      </c>
      <c r="C53" s="86">
        <v>0.443</v>
      </c>
      <c r="D53" s="64">
        <f t="shared" si="10"/>
        <v>4.6309999999999993</v>
      </c>
      <c r="E53" s="62">
        <f t="shared" si="6"/>
        <v>5.2872344602689318E-5</v>
      </c>
      <c r="F53" s="60">
        <v>0.16200000000000001</v>
      </c>
      <c r="G53" s="61">
        <v>0.12</v>
      </c>
      <c r="H53" s="61">
        <f t="shared" si="11"/>
        <v>0.28200000000000003</v>
      </c>
      <c r="I53" s="62">
        <f t="shared" si="7"/>
        <v>15.421985815602834</v>
      </c>
      <c r="J53" s="60">
        <v>38.759</v>
      </c>
      <c r="K53" s="61">
        <v>3.8530000000000002</v>
      </c>
      <c r="L53" s="61">
        <f t="shared" si="12"/>
        <v>42.612000000000002</v>
      </c>
      <c r="M53" s="62">
        <f t="shared" si="8"/>
        <v>5.0825387231141428E-5</v>
      </c>
      <c r="N53" s="61">
        <v>1.722</v>
      </c>
      <c r="O53" s="61">
        <v>1.85</v>
      </c>
      <c r="P53" s="61">
        <f t="shared" si="13"/>
        <v>3.5720000000000001</v>
      </c>
      <c r="Q53" s="65">
        <f t="shared" si="9"/>
        <v>10.929451287793952</v>
      </c>
      <c r="R53" s="83"/>
      <c r="S53" s="83"/>
      <c r="T53" s="83"/>
      <c r="U53" s="83"/>
    </row>
    <row r="54" spans="1:21" x14ac:dyDescent="0.25">
      <c r="A54" s="84" t="s">
        <v>117</v>
      </c>
      <c r="B54" s="85">
        <v>2.7810000000000001</v>
      </c>
      <c r="C54" s="86">
        <v>0.03</v>
      </c>
      <c r="D54" s="64">
        <f t="shared" si="10"/>
        <v>2.8109999999999999</v>
      </c>
      <c r="E54" s="62">
        <f t="shared" si="6"/>
        <v>3.2093319084033622E-5</v>
      </c>
      <c r="F54" s="60">
        <v>5.0000000000000001E-3</v>
      </c>
      <c r="G54" s="61">
        <v>0.03</v>
      </c>
      <c r="H54" s="61">
        <f t="shared" si="11"/>
        <v>3.4999999999999996E-2</v>
      </c>
      <c r="I54" s="62">
        <f t="shared" si="7"/>
        <v>79.314285714285717</v>
      </c>
      <c r="J54" s="60">
        <v>25.233000000000001</v>
      </c>
      <c r="K54" s="61">
        <v>2.4630000000000001</v>
      </c>
      <c r="L54" s="61">
        <f t="shared" si="12"/>
        <v>27.696000000000002</v>
      </c>
      <c r="M54" s="62">
        <f t="shared" si="8"/>
        <v>3.3034354753442526E-5</v>
      </c>
      <c r="N54" s="61">
        <v>29.007999999999999</v>
      </c>
      <c r="O54" s="61">
        <v>5.702</v>
      </c>
      <c r="P54" s="61">
        <f t="shared" si="13"/>
        <v>34.71</v>
      </c>
      <c r="Q54" s="65">
        <f t="shared" si="9"/>
        <v>-0.20207433016421783</v>
      </c>
      <c r="R54" s="83"/>
      <c r="S54" s="83"/>
      <c r="T54" s="83"/>
      <c r="U54" s="83"/>
    </row>
    <row r="55" spans="1:21" x14ac:dyDescent="0.25">
      <c r="A55" s="84" t="s">
        <v>109</v>
      </c>
      <c r="B55" s="85">
        <v>2.1970000000000001</v>
      </c>
      <c r="C55" s="86">
        <v>1.601</v>
      </c>
      <c r="D55" s="64">
        <f t="shared" si="10"/>
        <v>3.798</v>
      </c>
      <c r="E55" s="62">
        <f t="shared" si="6"/>
        <v>4.336194446145845E-5</v>
      </c>
      <c r="F55" s="60">
        <v>0</v>
      </c>
      <c r="G55" s="61">
        <v>3.2959999999999998</v>
      </c>
      <c r="H55" s="61">
        <f t="shared" si="11"/>
        <v>3.2959999999999998</v>
      </c>
      <c r="I55" s="62">
        <f t="shared" si="7"/>
        <v>0.15230582524271852</v>
      </c>
      <c r="J55" s="60">
        <v>20.077000000000002</v>
      </c>
      <c r="K55" s="61">
        <v>21.064</v>
      </c>
      <c r="L55" s="61">
        <f t="shared" si="12"/>
        <v>41.141000000000005</v>
      </c>
      <c r="M55" s="62">
        <f t="shared" si="8"/>
        <v>4.9070854596742455E-5</v>
      </c>
      <c r="N55" s="61">
        <v>33.229999999999997</v>
      </c>
      <c r="O55" s="61">
        <v>28.431999999999999</v>
      </c>
      <c r="P55" s="61">
        <f t="shared" si="13"/>
        <v>61.661999999999992</v>
      </c>
      <c r="Q55" s="65">
        <f t="shared" si="9"/>
        <v>-0.33279815769842025</v>
      </c>
      <c r="R55" s="83"/>
      <c r="S55" s="83"/>
      <c r="T55" s="83"/>
      <c r="U55" s="83"/>
    </row>
    <row r="56" spans="1:21" x14ac:dyDescent="0.25">
      <c r="A56" s="84" t="s">
        <v>110</v>
      </c>
      <c r="B56" s="85">
        <v>2.1859999999999999</v>
      </c>
      <c r="C56" s="86">
        <v>0.31</v>
      </c>
      <c r="D56" s="64">
        <f t="shared" si="10"/>
        <v>2.496</v>
      </c>
      <c r="E56" s="62">
        <f t="shared" si="6"/>
        <v>2.8496949282727826E-5</v>
      </c>
      <c r="F56" s="60">
        <v>1.2350000000000001</v>
      </c>
      <c r="G56" s="61">
        <v>0.6</v>
      </c>
      <c r="H56" s="61">
        <f t="shared" si="11"/>
        <v>1.835</v>
      </c>
      <c r="I56" s="62">
        <f t="shared" si="7"/>
        <v>0.36021798365122626</v>
      </c>
      <c r="J56" s="60">
        <v>22.661000000000001</v>
      </c>
      <c r="K56" s="61">
        <v>5.6029999999999998</v>
      </c>
      <c r="L56" s="61">
        <f t="shared" si="12"/>
        <v>28.264000000000003</v>
      </c>
      <c r="M56" s="62">
        <f t="shared" si="8"/>
        <v>3.371183574347558E-5</v>
      </c>
      <c r="N56" s="61">
        <v>22.349</v>
      </c>
      <c r="O56" s="61">
        <v>6.5970000000000004</v>
      </c>
      <c r="P56" s="61">
        <f t="shared" si="13"/>
        <v>28.946000000000002</v>
      </c>
      <c r="Q56" s="65">
        <f t="shared" si="9"/>
        <v>-2.356111379810677E-2</v>
      </c>
      <c r="R56" s="83"/>
      <c r="S56" s="83"/>
      <c r="T56" s="83"/>
      <c r="U56" s="83"/>
    </row>
    <row r="57" spans="1:21" x14ac:dyDescent="0.25">
      <c r="A57" s="84" t="s">
        <v>65</v>
      </c>
      <c r="B57" s="85">
        <v>0.55000000000000004</v>
      </c>
      <c r="C57" s="86">
        <v>0</v>
      </c>
      <c r="D57" s="64">
        <f t="shared" si="10"/>
        <v>0.55000000000000004</v>
      </c>
      <c r="E57" s="62">
        <f t="shared" si="6"/>
        <v>6.2793758435498024E-6</v>
      </c>
      <c r="F57" s="60">
        <v>0</v>
      </c>
      <c r="G57" s="61">
        <v>0.1</v>
      </c>
      <c r="H57" s="61">
        <f t="shared" si="11"/>
        <v>0.1</v>
      </c>
      <c r="I57" s="62">
        <f t="shared" si="7"/>
        <v>4.5</v>
      </c>
      <c r="J57" s="60">
        <v>0.60899999999999999</v>
      </c>
      <c r="K57" s="61">
        <v>0.19500000000000001</v>
      </c>
      <c r="L57" s="61">
        <f t="shared" si="12"/>
        <v>0.80400000000000005</v>
      </c>
      <c r="M57" s="62">
        <f t="shared" si="8"/>
        <v>9.5896957039889491E-7</v>
      </c>
      <c r="N57" s="61">
        <v>0.11</v>
      </c>
      <c r="O57" s="61">
        <v>1.266</v>
      </c>
      <c r="P57" s="61">
        <f t="shared" si="13"/>
        <v>1.3760000000000001</v>
      </c>
      <c r="Q57" s="65">
        <f t="shared" si="9"/>
        <v>-0.41569767441860461</v>
      </c>
      <c r="R57" s="83"/>
      <c r="S57" s="83"/>
      <c r="T57" s="83"/>
      <c r="U57" s="83"/>
    </row>
    <row r="58" spans="1:21" x14ac:dyDescent="0.25">
      <c r="A58" s="84" t="s">
        <v>115</v>
      </c>
      <c r="B58" s="85">
        <v>0.45600000000000002</v>
      </c>
      <c r="C58" s="86">
        <v>0.18</v>
      </c>
      <c r="D58" s="64">
        <f t="shared" si="10"/>
        <v>0.63600000000000001</v>
      </c>
      <c r="E58" s="62">
        <f t="shared" si="6"/>
        <v>7.2612418845412252E-6</v>
      </c>
      <c r="F58" s="60">
        <v>4.9000000000000002E-2</v>
      </c>
      <c r="G58" s="61">
        <v>1.91</v>
      </c>
      <c r="H58" s="61">
        <f t="shared" si="11"/>
        <v>1.9589999999999999</v>
      </c>
      <c r="I58" s="62">
        <f t="shared" si="7"/>
        <v>-0.67534456355283301</v>
      </c>
      <c r="J58" s="60">
        <v>4.7990000000000004</v>
      </c>
      <c r="K58" s="61">
        <v>23.492999999999999</v>
      </c>
      <c r="L58" s="61">
        <f t="shared" si="12"/>
        <v>28.291999999999998</v>
      </c>
      <c r="M58" s="62">
        <f t="shared" si="8"/>
        <v>3.3745232693688472E-5</v>
      </c>
      <c r="N58" s="61">
        <v>0.376</v>
      </c>
      <c r="O58" s="61">
        <v>34.865000000000002</v>
      </c>
      <c r="P58" s="61">
        <f t="shared" si="13"/>
        <v>35.241</v>
      </c>
      <c r="Q58" s="65">
        <f t="shared" si="9"/>
        <v>-0.19718509690417418</v>
      </c>
      <c r="R58" s="83"/>
      <c r="S58" s="83"/>
      <c r="T58" s="83"/>
      <c r="U58" s="83"/>
    </row>
    <row r="59" spans="1:21" x14ac:dyDescent="0.25">
      <c r="A59" s="84" t="s">
        <v>77</v>
      </c>
      <c r="B59" s="85">
        <v>0.45300000000000001</v>
      </c>
      <c r="C59" s="86">
        <v>37.914000000000001</v>
      </c>
      <c r="D59" s="64">
        <f t="shared" si="10"/>
        <v>38.367000000000004</v>
      </c>
      <c r="E59" s="62">
        <f t="shared" si="6"/>
        <v>4.3803784179904595E-4</v>
      </c>
      <c r="F59" s="60">
        <v>8.5749999999999993</v>
      </c>
      <c r="G59" s="61">
        <v>26.236999999999998</v>
      </c>
      <c r="H59" s="61">
        <f t="shared" si="11"/>
        <v>34.811999999999998</v>
      </c>
      <c r="I59" s="62">
        <f t="shared" si="7"/>
        <v>0.10211995863495371</v>
      </c>
      <c r="J59" s="60">
        <v>39.393999999999998</v>
      </c>
      <c r="K59" s="61">
        <v>267.29899999999998</v>
      </c>
      <c r="L59" s="61">
        <f t="shared" si="12"/>
        <v>306.69299999999998</v>
      </c>
      <c r="M59" s="62">
        <f t="shared" si="8"/>
        <v>3.6580753041585599E-4</v>
      </c>
      <c r="N59" s="61">
        <v>142.50399999999999</v>
      </c>
      <c r="O59" s="61">
        <v>292.71800000000002</v>
      </c>
      <c r="P59" s="61">
        <f t="shared" si="13"/>
        <v>435.22199999999998</v>
      </c>
      <c r="Q59" s="65">
        <f t="shared" si="9"/>
        <v>-0.29531825137516032</v>
      </c>
      <c r="R59" s="83"/>
      <c r="S59" s="83"/>
      <c r="T59" s="83"/>
      <c r="U59" s="83"/>
    </row>
    <row r="60" spans="1:21" x14ac:dyDescent="0.25">
      <c r="A60" s="84" t="s">
        <v>114</v>
      </c>
      <c r="B60" s="85">
        <v>0.41799999999999998</v>
      </c>
      <c r="C60" s="86">
        <v>0.23200000000000001</v>
      </c>
      <c r="D60" s="64">
        <f t="shared" si="10"/>
        <v>0.65</v>
      </c>
      <c r="E60" s="62">
        <f t="shared" si="6"/>
        <v>7.421080542377038E-6</v>
      </c>
      <c r="F60" s="60">
        <v>4.5999999999999999E-2</v>
      </c>
      <c r="G60" s="61">
        <v>0.1</v>
      </c>
      <c r="H60" s="61">
        <f t="shared" si="11"/>
        <v>0.14600000000000002</v>
      </c>
      <c r="I60" s="62">
        <f t="shared" si="7"/>
        <v>3.4520547945205475</v>
      </c>
      <c r="J60" s="60">
        <v>18.661000000000001</v>
      </c>
      <c r="K60" s="61">
        <v>1.996</v>
      </c>
      <c r="L60" s="61">
        <f t="shared" si="12"/>
        <v>20.657</v>
      </c>
      <c r="M60" s="62">
        <f t="shared" si="8"/>
        <v>2.463860001956464E-5</v>
      </c>
      <c r="N60" s="61">
        <v>0.27300000000000002</v>
      </c>
      <c r="O60" s="61">
        <v>8.0399999999999991</v>
      </c>
      <c r="P60" s="61">
        <f t="shared" si="13"/>
        <v>8.3129999999999988</v>
      </c>
      <c r="Q60" s="65">
        <f t="shared" si="9"/>
        <v>1.4849031637194758</v>
      </c>
      <c r="R60" s="83"/>
      <c r="S60" s="83"/>
      <c r="T60" s="83"/>
      <c r="U60" s="83"/>
    </row>
    <row r="61" spans="1:21" x14ac:dyDescent="0.25">
      <c r="A61" s="84" t="s">
        <v>111</v>
      </c>
      <c r="B61" s="85">
        <v>0.20300000000000001</v>
      </c>
      <c r="C61" s="86">
        <v>0.18</v>
      </c>
      <c r="D61" s="64">
        <f t="shared" si="10"/>
        <v>0.38300000000000001</v>
      </c>
      <c r="E61" s="62">
        <f t="shared" si="6"/>
        <v>4.3727289965083166E-6</v>
      </c>
      <c r="F61" s="60">
        <v>0.50700000000000001</v>
      </c>
      <c r="G61" s="61">
        <v>0</v>
      </c>
      <c r="H61" s="61">
        <f t="shared" si="11"/>
        <v>0.50700000000000001</v>
      </c>
      <c r="I61" s="62">
        <f t="shared" si="7"/>
        <v>-0.24457593688362922</v>
      </c>
      <c r="J61" s="60">
        <v>4.68</v>
      </c>
      <c r="K61" s="61">
        <v>0.83399999999999996</v>
      </c>
      <c r="L61" s="61">
        <f t="shared" si="12"/>
        <v>5.5139999999999993</v>
      </c>
      <c r="M61" s="62">
        <f t="shared" si="8"/>
        <v>6.5768136954968972E-6</v>
      </c>
      <c r="N61" s="61">
        <v>12.361000000000001</v>
      </c>
      <c r="O61" s="61">
        <v>3.976</v>
      </c>
      <c r="P61" s="61">
        <f t="shared" si="13"/>
        <v>16.337</v>
      </c>
      <c r="Q61" s="65">
        <f t="shared" si="9"/>
        <v>-0.66248393217849055</v>
      </c>
      <c r="R61" s="83"/>
      <c r="S61" s="83"/>
      <c r="T61" s="83"/>
      <c r="U61" s="83"/>
    </row>
    <row r="62" spans="1:21" x14ac:dyDescent="0.25">
      <c r="A62" s="84" t="s">
        <v>66</v>
      </c>
      <c r="B62" s="85">
        <v>0.09</v>
      </c>
      <c r="C62" s="86">
        <v>0.53400000000000003</v>
      </c>
      <c r="D62" s="64">
        <f t="shared" si="10"/>
        <v>0.624</v>
      </c>
      <c r="E62" s="62">
        <f t="shared" si="6"/>
        <v>7.1242373206819566E-6</v>
      </c>
      <c r="F62" s="60">
        <v>1.9770000000000001</v>
      </c>
      <c r="G62" s="61">
        <v>0.16200000000000001</v>
      </c>
      <c r="H62" s="61">
        <f t="shared" si="11"/>
        <v>2.1390000000000002</v>
      </c>
      <c r="I62" s="62">
        <f t="shared" si="7"/>
        <v>-0.70827489481065919</v>
      </c>
      <c r="J62" s="60">
        <v>0.39500000000000002</v>
      </c>
      <c r="K62" s="61">
        <v>6.6319999999999997</v>
      </c>
      <c r="L62" s="61">
        <f t="shared" si="12"/>
        <v>7.0269999999999992</v>
      </c>
      <c r="M62" s="62">
        <f t="shared" si="8"/>
        <v>8.3814417552152157E-6</v>
      </c>
      <c r="N62" s="61">
        <v>80.807000000000002</v>
      </c>
      <c r="O62" s="61">
        <v>9.4529999999999994</v>
      </c>
      <c r="P62" s="61">
        <f t="shared" si="13"/>
        <v>90.26</v>
      </c>
      <c r="Q62" s="65">
        <f t="shared" si="9"/>
        <v>-0.92214713051185471</v>
      </c>
      <c r="R62" s="83"/>
      <c r="S62" s="83"/>
      <c r="T62" s="83"/>
      <c r="U62" s="83"/>
    </row>
    <row r="63" spans="1:21" x14ac:dyDescent="0.25">
      <c r="A63" s="84" t="s">
        <v>59</v>
      </c>
      <c r="B63" s="85">
        <v>1.7999999999999999E-2</v>
      </c>
      <c r="C63" s="86">
        <v>0.27600000000000002</v>
      </c>
      <c r="D63" s="64">
        <f t="shared" si="10"/>
        <v>0.29400000000000004</v>
      </c>
      <c r="E63" s="62">
        <f t="shared" si="6"/>
        <v>3.3566118145520762E-6</v>
      </c>
      <c r="F63" s="60">
        <v>23.434999999999999</v>
      </c>
      <c r="G63" s="61">
        <v>0.53200000000000003</v>
      </c>
      <c r="H63" s="61">
        <f t="shared" si="11"/>
        <v>23.966999999999999</v>
      </c>
      <c r="I63" s="62">
        <f t="shared" si="7"/>
        <v>-0.98773313305795474</v>
      </c>
      <c r="J63" s="60">
        <v>79.742000000000004</v>
      </c>
      <c r="K63" s="61">
        <v>39.151000000000003</v>
      </c>
      <c r="L63" s="61">
        <f t="shared" si="12"/>
        <v>118.893</v>
      </c>
      <c r="M63" s="62">
        <f t="shared" si="8"/>
        <v>1.4180941434506939E-4</v>
      </c>
      <c r="N63" s="61">
        <v>57.503</v>
      </c>
      <c r="O63" s="61">
        <v>26.315000000000001</v>
      </c>
      <c r="P63" s="61">
        <f t="shared" si="13"/>
        <v>83.817999999999998</v>
      </c>
      <c r="Q63" s="65">
        <f t="shared" si="9"/>
        <v>0.41846620057744155</v>
      </c>
      <c r="R63" s="83"/>
      <c r="S63" s="83"/>
      <c r="T63" s="83"/>
      <c r="U63" s="83"/>
    </row>
    <row r="64" spans="1:21" x14ac:dyDescent="0.25">
      <c r="A64" s="84" t="s">
        <v>116</v>
      </c>
      <c r="B64" s="85">
        <v>1.7000000000000001E-2</v>
      </c>
      <c r="C64" s="86">
        <v>0.36</v>
      </c>
      <c r="D64" s="64">
        <f t="shared" si="10"/>
        <v>0.377</v>
      </c>
      <c r="E64" s="62">
        <f t="shared" si="6"/>
        <v>4.3042267145786823E-6</v>
      </c>
      <c r="F64" s="60">
        <v>0</v>
      </c>
      <c r="G64" s="61">
        <v>0.16300000000000001</v>
      </c>
      <c r="H64" s="61">
        <f t="shared" si="11"/>
        <v>0.16300000000000001</v>
      </c>
      <c r="I64" s="62">
        <f t="shared" si="7"/>
        <v>1.3128834355828221</v>
      </c>
      <c r="J64" s="60">
        <v>0.69299999999999995</v>
      </c>
      <c r="K64" s="61">
        <v>2.0499999999999998</v>
      </c>
      <c r="L64" s="61">
        <f t="shared" si="12"/>
        <v>2.7429999999999999</v>
      </c>
      <c r="M64" s="62">
        <f t="shared" si="8"/>
        <v>3.2717083726420004E-6</v>
      </c>
      <c r="N64" s="61">
        <v>0.03</v>
      </c>
      <c r="O64" s="61">
        <v>1.6180000000000001</v>
      </c>
      <c r="P64" s="61">
        <f t="shared" si="13"/>
        <v>1.6480000000000001</v>
      </c>
      <c r="Q64" s="65">
        <f t="shared" si="9"/>
        <v>0.66444174757281527</v>
      </c>
      <c r="R64" s="83"/>
      <c r="S64" s="83"/>
      <c r="T64" s="83"/>
      <c r="U64" s="83"/>
    </row>
    <row r="65" spans="1:21" x14ac:dyDescent="0.25">
      <c r="A65" s="84" t="s">
        <v>70</v>
      </c>
      <c r="B65" s="85">
        <v>2E-3</v>
      </c>
      <c r="C65" s="86">
        <v>11.278</v>
      </c>
      <c r="D65" s="64">
        <f t="shared" si="10"/>
        <v>11.280000000000001</v>
      </c>
      <c r="E65" s="62">
        <f t="shared" si="6"/>
        <v>1.287842900277123E-4</v>
      </c>
      <c r="F65" s="60">
        <v>0.51200000000000001</v>
      </c>
      <c r="G65" s="61">
        <v>3.6659999999999999</v>
      </c>
      <c r="H65" s="61">
        <f t="shared" si="11"/>
        <v>4.1779999999999999</v>
      </c>
      <c r="I65" s="62">
        <f t="shared" si="7"/>
        <v>1.6998563906175206</v>
      </c>
      <c r="J65" s="60">
        <v>109.43</v>
      </c>
      <c r="K65" s="61">
        <v>151.60599999999999</v>
      </c>
      <c r="L65" s="61">
        <f t="shared" si="12"/>
        <v>261.036</v>
      </c>
      <c r="M65" s="62">
        <f t="shared" si="8"/>
        <v>3.1135022484906206E-4</v>
      </c>
      <c r="N65" s="61">
        <v>2.27</v>
      </c>
      <c r="O65" s="61">
        <v>51.66</v>
      </c>
      <c r="P65" s="61">
        <f t="shared" si="13"/>
        <v>53.93</v>
      </c>
      <c r="Q65" s="65">
        <f t="shared" si="9"/>
        <v>3.8402744298164286</v>
      </c>
      <c r="R65" s="83"/>
      <c r="S65" s="83"/>
      <c r="T65" s="83"/>
      <c r="U65" s="83"/>
    </row>
    <row r="66" spans="1:21" x14ac:dyDescent="0.25">
      <c r="A66" s="84" t="s">
        <v>89</v>
      </c>
      <c r="B66" s="85">
        <v>0</v>
      </c>
      <c r="C66" s="86">
        <v>0.22</v>
      </c>
      <c r="D66" s="64">
        <f t="shared" si="10"/>
        <v>0.22</v>
      </c>
      <c r="E66" s="62">
        <f t="shared" si="6"/>
        <v>2.5117503374199208E-6</v>
      </c>
      <c r="F66" s="60">
        <v>0</v>
      </c>
      <c r="G66" s="61">
        <v>1.64</v>
      </c>
      <c r="H66" s="61">
        <f t="shared" si="11"/>
        <v>1.64</v>
      </c>
      <c r="I66" s="62">
        <f t="shared" si="7"/>
        <v>-0.86585365853658536</v>
      </c>
      <c r="J66" s="60">
        <v>0</v>
      </c>
      <c r="K66" s="61">
        <v>22.274000000000001</v>
      </c>
      <c r="L66" s="61">
        <f t="shared" si="12"/>
        <v>22.274000000000001</v>
      </c>
      <c r="M66" s="62">
        <f t="shared" si="8"/>
        <v>2.6567273894359431E-5</v>
      </c>
      <c r="N66" s="61">
        <v>0</v>
      </c>
      <c r="O66" s="61">
        <v>11.653</v>
      </c>
      <c r="P66" s="61">
        <f t="shared" si="13"/>
        <v>11.653</v>
      </c>
      <c r="Q66" s="65">
        <f t="shared" si="9"/>
        <v>0.911439114391144</v>
      </c>
    </row>
    <row r="67" spans="1:21" x14ac:dyDescent="0.25">
      <c r="A67" s="84" t="s">
        <v>80</v>
      </c>
      <c r="B67" s="85">
        <v>0</v>
      </c>
      <c r="C67" s="86">
        <v>0.72099999999999997</v>
      </c>
      <c r="D67" s="64">
        <f t="shared" si="10"/>
        <v>0.72099999999999997</v>
      </c>
      <c r="E67" s="62">
        <f t="shared" si="6"/>
        <v>8.2316908785443758E-6</v>
      </c>
      <c r="F67" s="60">
        <v>0</v>
      </c>
      <c r="G67" s="61">
        <v>1.0389999999999999</v>
      </c>
      <c r="H67" s="61">
        <f t="shared" si="11"/>
        <v>1.0389999999999999</v>
      </c>
      <c r="I67" s="62">
        <f t="shared" si="7"/>
        <v>-0.30606352261790182</v>
      </c>
      <c r="J67" s="60">
        <v>0</v>
      </c>
      <c r="K67" s="61">
        <v>7.8289999999999997</v>
      </c>
      <c r="L67" s="61">
        <f t="shared" si="12"/>
        <v>7.8289999999999997</v>
      </c>
      <c r="M67" s="62">
        <f t="shared" si="8"/>
        <v>9.3380258291703313E-6</v>
      </c>
      <c r="N67" s="61">
        <v>0</v>
      </c>
      <c r="O67" s="61">
        <v>16.22</v>
      </c>
      <c r="P67" s="61">
        <f t="shared" si="13"/>
        <v>16.22</v>
      </c>
      <c r="Q67" s="65">
        <f t="shared" si="9"/>
        <v>-0.51732429099876698</v>
      </c>
    </row>
    <row r="68" spans="1:21" x14ac:dyDescent="0.25">
      <c r="A68" s="84" t="s">
        <v>271</v>
      </c>
      <c r="B68" s="85">
        <v>0</v>
      </c>
      <c r="C68" s="86">
        <v>0</v>
      </c>
      <c r="D68" s="64">
        <f t="shared" si="10"/>
        <v>0</v>
      </c>
      <c r="E68" s="62">
        <f t="shared" si="6"/>
        <v>0</v>
      </c>
      <c r="F68" s="60">
        <v>0</v>
      </c>
      <c r="G68" s="61">
        <v>0</v>
      </c>
      <c r="H68" s="61">
        <f t="shared" si="11"/>
        <v>0</v>
      </c>
      <c r="I68" s="62" t="str">
        <f t="shared" si="7"/>
        <v/>
      </c>
      <c r="J68" s="60">
        <v>0</v>
      </c>
      <c r="K68" s="61">
        <v>0</v>
      </c>
      <c r="L68" s="61">
        <f t="shared" si="12"/>
        <v>0</v>
      </c>
      <c r="M68" s="62">
        <f t="shared" si="8"/>
        <v>0</v>
      </c>
      <c r="N68" s="61">
        <v>0</v>
      </c>
      <c r="O68" s="61">
        <v>0.108</v>
      </c>
      <c r="P68" s="61">
        <f t="shared" si="13"/>
        <v>0.108</v>
      </c>
      <c r="Q68" s="65">
        <f t="shared" si="9"/>
        <v>-1</v>
      </c>
    </row>
    <row r="69" spans="1:21" x14ac:dyDescent="0.25">
      <c r="A69" s="84" t="s">
        <v>191</v>
      </c>
      <c r="B69" s="85">
        <v>0</v>
      </c>
      <c r="C69" s="86">
        <v>0.13</v>
      </c>
      <c r="D69" s="64">
        <f t="shared" si="10"/>
        <v>0.13</v>
      </c>
      <c r="E69" s="62">
        <f t="shared" si="6"/>
        <v>1.4842161084754077E-6</v>
      </c>
      <c r="F69" s="60">
        <v>0</v>
      </c>
      <c r="G69" s="61">
        <v>0.185</v>
      </c>
      <c r="H69" s="61">
        <f t="shared" si="11"/>
        <v>0.185</v>
      </c>
      <c r="I69" s="62">
        <f t="shared" si="7"/>
        <v>-0.29729729729729726</v>
      </c>
      <c r="J69" s="60">
        <v>0</v>
      </c>
      <c r="K69" s="61">
        <v>1.7749999999999999</v>
      </c>
      <c r="L69" s="61">
        <f t="shared" si="12"/>
        <v>1.7749999999999999</v>
      </c>
      <c r="M69" s="62">
        <f t="shared" si="8"/>
        <v>2.1171280938532813E-6</v>
      </c>
      <c r="N69" s="61">
        <v>0</v>
      </c>
      <c r="O69" s="61">
        <v>1.1970000000000001</v>
      </c>
      <c r="P69" s="61">
        <f t="shared" si="13"/>
        <v>1.1970000000000001</v>
      </c>
      <c r="Q69" s="65">
        <f t="shared" si="9"/>
        <v>0.48287385129490379</v>
      </c>
    </row>
    <row r="70" spans="1:21" x14ac:dyDescent="0.25">
      <c r="A70" s="84" t="s">
        <v>214</v>
      </c>
      <c r="B70" s="85">
        <v>0</v>
      </c>
      <c r="C70" s="86">
        <v>0.28000000000000003</v>
      </c>
      <c r="D70" s="64">
        <f t="shared" si="10"/>
        <v>0.28000000000000003</v>
      </c>
      <c r="E70" s="62">
        <f t="shared" si="6"/>
        <v>3.196773156716263E-6</v>
      </c>
      <c r="F70" s="60">
        <v>0</v>
      </c>
      <c r="G70" s="61">
        <v>2.8849999999999998</v>
      </c>
      <c r="H70" s="61">
        <f t="shared" si="11"/>
        <v>2.8849999999999998</v>
      </c>
      <c r="I70" s="62">
        <f t="shared" si="7"/>
        <v>-0.90294627383015591</v>
      </c>
      <c r="J70" s="60">
        <v>0</v>
      </c>
      <c r="K70" s="61">
        <v>2.7559999999999998</v>
      </c>
      <c r="L70" s="61">
        <f t="shared" si="12"/>
        <v>2.7559999999999998</v>
      </c>
      <c r="M70" s="62">
        <f t="shared" si="8"/>
        <v>3.2872140995265594E-6</v>
      </c>
      <c r="N70" s="61">
        <v>0</v>
      </c>
      <c r="O70" s="61">
        <v>6.008</v>
      </c>
      <c r="P70" s="61">
        <f t="shared" si="13"/>
        <v>6.008</v>
      </c>
      <c r="Q70" s="65">
        <f t="shared" si="9"/>
        <v>-0.54127829560585883</v>
      </c>
    </row>
    <row r="71" spans="1:21" x14ac:dyDescent="0.25">
      <c r="A71" s="84" t="s">
        <v>308</v>
      </c>
      <c r="B71" s="85">
        <v>0</v>
      </c>
      <c r="C71" s="86">
        <v>0</v>
      </c>
      <c r="D71" s="64">
        <f t="shared" si="10"/>
        <v>0</v>
      </c>
      <c r="E71" s="62">
        <f t="shared" si="6"/>
        <v>0</v>
      </c>
      <c r="F71" s="60">
        <v>0</v>
      </c>
      <c r="G71" s="61">
        <v>0</v>
      </c>
      <c r="H71" s="61">
        <f t="shared" si="11"/>
        <v>0</v>
      </c>
      <c r="I71" s="62" t="str">
        <f t="shared" si="7"/>
        <v/>
      </c>
      <c r="J71" s="60">
        <v>0</v>
      </c>
      <c r="K71" s="61">
        <v>2.5000000000000001E-2</v>
      </c>
      <c r="L71" s="61">
        <f t="shared" si="12"/>
        <v>2.5000000000000001E-2</v>
      </c>
      <c r="M71" s="62">
        <f t="shared" si="8"/>
        <v>2.9818705547229314E-8</v>
      </c>
      <c r="N71" s="61">
        <v>0</v>
      </c>
      <c r="O71" s="61">
        <v>0</v>
      </c>
      <c r="P71" s="61">
        <f t="shared" si="13"/>
        <v>0</v>
      </c>
      <c r="Q71" s="65" t="str">
        <f t="shared" si="9"/>
        <v/>
      </c>
    </row>
    <row r="72" spans="1:21" x14ac:dyDescent="0.25">
      <c r="A72" s="84" t="s">
        <v>212</v>
      </c>
      <c r="B72" s="85">
        <v>0</v>
      </c>
      <c r="C72" s="86">
        <v>0.432</v>
      </c>
      <c r="D72" s="64">
        <f t="shared" si="10"/>
        <v>0.432</v>
      </c>
      <c r="E72" s="62">
        <f t="shared" si="6"/>
        <v>4.9321642989336622E-6</v>
      </c>
      <c r="F72" s="60">
        <v>0</v>
      </c>
      <c r="G72" s="61">
        <v>0.216</v>
      </c>
      <c r="H72" s="61">
        <f t="shared" si="11"/>
        <v>0.216</v>
      </c>
      <c r="I72" s="62">
        <f t="shared" si="7"/>
        <v>1</v>
      </c>
      <c r="J72" s="60">
        <v>0</v>
      </c>
      <c r="K72" s="61">
        <v>3.367</v>
      </c>
      <c r="L72" s="61">
        <f t="shared" si="12"/>
        <v>3.367</v>
      </c>
      <c r="M72" s="62">
        <f t="shared" si="8"/>
        <v>4.0159832631008445E-6</v>
      </c>
      <c r="N72" s="61">
        <v>0</v>
      </c>
      <c r="O72" s="61">
        <v>1.6930000000000001</v>
      </c>
      <c r="P72" s="61">
        <f t="shared" si="13"/>
        <v>1.6930000000000001</v>
      </c>
      <c r="Q72" s="65">
        <f t="shared" si="9"/>
        <v>0.98877731836975769</v>
      </c>
    </row>
    <row r="73" spans="1:21" x14ac:dyDescent="0.25">
      <c r="A73" s="84" t="s">
        <v>216</v>
      </c>
      <c r="B73" s="85">
        <v>0</v>
      </c>
      <c r="C73" s="86">
        <v>0.22800000000000001</v>
      </c>
      <c r="D73" s="64">
        <f t="shared" si="10"/>
        <v>0.22800000000000001</v>
      </c>
      <c r="E73" s="62">
        <f t="shared" ref="E73:E136" si="14">IFERROR(D73/$D$7,"")</f>
        <v>2.6030867133260997E-6</v>
      </c>
      <c r="F73" s="60">
        <v>0</v>
      </c>
      <c r="G73" s="61">
        <v>0</v>
      </c>
      <c r="H73" s="61">
        <f t="shared" si="11"/>
        <v>0</v>
      </c>
      <c r="I73" s="62" t="str">
        <f t="shared" ref="I73:I136" si="15">IFERROR(D73/H73-1,"")</f>
        <v/>
      </c>
      <c r="J73" s="60">
        <v>0</v>
      </c>
      <c r="K73" s="61">
        <v>0.38800000000000001</v>
      </c>
      <c r="L73" s="61">
        <f t="shared" si="12"/>
        <v>0.38800000000000001</v>
      </c>
      <c r="M73" s="62">
        <f t="shared" ref="M73:M136" si="16">IFERROR(L73/$L$7,"")</f>
        <v>4.6278631009299896E-7</v>
      </c>
      <c r="N73" s="61">
        <v>0</v>
      </c>
      <c r="O73" s="61">
        <v>1.7999999999999999E-2</v>
      </c>
      <c r="P73" s="61">
        <f t="shared" si="13"/>
        <v>1.7999999999999999E-2</v>
      </c>
      <c r="Q73" s="65">
        <f t="shared" ref="Q73:Q136" si="17">IFERROR(L73/P73-1,"")</f>
        <v>20.555555555555557</v>
      </c>
    </row>
    <row r="74" spans="1:21" x14ac:dyDescent="0.25">
      <c r="A74" s="84" t="s">
        <v>150</v>
      </c>
      <c r="B74" s="85">
        <v>0</v>
      </c>
      <c r="C74" s="86">
        <v>0</v>
      </c>
      <c r="D74" s="64">
        <f t="shared" si="10"/>
        <v>0</v>
      </c>
      <c r="E74" s="62">
        <f t="shared" si="14"/>
        <v>0</v>
      </c>
      <c r="F74" s="60">
        <v>0</v>
      </c>
      <c r="G74" s="61">
        <v>0.56999999999999995</v>
      </c>
      <c r="H74" s="61">
        <f t="shared" si="11"/>
        <v>0.56999999999999995</v>
      </c>
      <c r="I74" s="62">
        <f t="shared" si="15"/>
        <v>-1</v>
      </c>
      <c r="J74" s="60">
        <v>0</v>
      </c>
      <c r="K74" s="61">
        <v>2.7709999999999999</v>
      </c>
      <c r="L74" s="61">
        <f t="shared" si="12"/>
        <v>2.7709999999999999</v>
      </c>
      <c r="M74" s="62">
        <f t="shared" si="16"/>
        <v>3.3051053228548972E-6</v>
      </c>
      <c r="N74" s="61">
        <v>6.0000000000000001E-3</v>
      </c>
      <c r="O74" s="61">
        <v>2.0249999999999999</v>
      </c>
      <c r="P74" s="61">
        <f t="shared" si="13"/>
        <v>2.0309999999999997</v>
      </c>
      <c r="Q74" s="65">
        <f t="shared" si="17"/>
        <v>0.36435253569670123</v>
      </c>
    </row>
    <row r="75" spans="1:21" x14ac:dyDescent="0.25">
      <c r="A75" s="84" t="s">
        <v>145</v>
      </c>
      <c r="B75" s="85">
        <v>0</v>
      </c>
      <c r="C75" s="86">
        <v>0.67800000000000005</v>
      </c>
      <c r="D75" s="64">
        <f t="shared" si="10"/>
        <v>0.67800000000000005</v>
      </c>
      <c r="E75" s="62">
        <f t="shared" si="14"/>
        <v>7.7407578580486645E-6</v>
      </c>
      <c r="F75" s="60">
        <v>0</v>
      </c>
      <c r="G75" s="61">
        <v>2.1800000000000002</v>
      </c>
      <c r="H75" s="61">
        <f t="shared" si="11"/>
        <v>2.1800000000000002</v>
      </c>
      <c r="I75" s="62">
        <f t="shared" si="15"/>
        <v>-0.68899082568807346</v>
      </c>
      <c r="J75" s="60">
        <v>0</v>
      </c>
      <c r="K75" s="61">
        <v>9.3019999999999996</v>
      </c>
      <c r="L75" s="61">
        <f t="shared" si="12"/>
        <v>9.3019999999999996</v>
      </c>
      <c r="M75" s="62">
        <f t="shared" si="16"/>
        <v>1.1094943960013084E-5</v>
      </c>
      <c r="N75" s="61">
        <v>0</v>
      </c>
      <c r="O75" s="61">
        <v>11.065</v>
      </c>
      <c r="P75" s="61">
        <f t="shared" si="13"/>
        <v>11.065</v>
      </c>
      <c r="Q75" s="65">
        <f t="shared" si="17"/>
        <v>-0.15933122458201532</v>
      </c>
    </row>
    <row r="76" spans="1:21" x14ac:dyDescent="0.25">
      <c r="A76" s="84" t="s">
        <v>129</v>
      </c>
      <c r="B76" s="85">
        <v>0</v>
      </c>
      <c r="C76" s="86">
        <v>5.3810000000000002</v>
      </c>
      <c r="D76" s="64">
        <f t="shared" si="10"/>
        <v>5.3810000000000002</v>
      </c>
      <c r="E76" s="62">
        <f t="shared" si="14"/>
        <v>6.1435129843893609E-5</v>
      </c>
      <c r="F76" s="60">
        <v>0</v>
      </c>
      <c r="G76" s="61">
        <v>4.5570000000000004</v>
      </c>
      <c r="H76" s="61">
        <f t="shared" si="11"/>
        <v>4.5570000000000004</v>
      </c>
      <c r="I76" s="62">
        <f t="shared" si="15"/>
        <v>0.18082071538292732</v>
      </c>
      <c r="J76" s="60">
        <v>0</v>
      </c>
      <c r="K76" s="61">
        <v>28.751000000000001</v>
      </c>
      <c r="L76" s="61">
        <f t="shared" si="12"/>
        <v>28.751000000000001</v>
      </c>
      <c r="M76" s="62">
        <f t="shared" si="16"/>
        <v>3.4292704127535605E-5</v>
      </c>
      <c r="N76" s="61">
        <v>0</v>
      </c>
      <c r="O76" s="61">
        <v>41.889000000000003</v>
      </c>
      <c r="P76" s="61">
        <f t="shared" si="13"/>
        <v>41.889000000000003</v>
      </c>
      <c r="Q76" s="65">
        <f t="shared" si="17"/>
        <v>-0.31363842536226694</v>
      </c>
    </row>
    <row r="77" spans="1:21" x14ac:dyDescent="0.25">
      <c r="A77" s="84" t="s">
        <v>253</v>
      </c>
      <c r="B77" s="85">
        <v>0</v>
      </c>
      <c r="C77" s="86">
        <v>0.36599999999999999</v>
      </c>
      <c r="D77" s="64">
        <f t="shared" si="10"/>
        <v>0.36599999999999999</v>
      </c>
      <c r="E77" s="62">
        <f t="shared" si="14"/>
        <v>4.1786391977076858E-6</v>
      </c>
      <c r="F77" s="60">
        <v>0</v>
      </c>
      <c r="G77" s="61">
        <v>0.04</v>
      </c>
      <c r="H77" s="61">
        <f t="shared" si="11"/>
        <v>0.04</v>
      </c>
      <c r="I77" s="62">
        <f t="shared" si="15"/>
        <v>8.15</v>
      </c>
      <c r="J77" s="60">
        <v>0</v>
      </c>
      <c r="K77" s="61">
        <v>2.0640000000000001</v>
      </c>
      <c r="L77" s="61">
        <f t="shared" si="12"/>
        <v>2.0640000000000001</v>
      </c>
      <c r="M77" s="62">
        <f t="shared" si="16"/>
        <v>2.4618323299792524E-6</v>
      </c>
      <c r="N77" s="61">
        <v>0</v>
      </c>
      <c r="O77" s="61">
        <v>2.4089999999999998</v>
      </c>
      <c r="P77" s="61">
        <f t="shared" si="13"/>
        <v>2.4089999999999998</v>
      </c>
      <c r="Q77" s="65">
        <f t="shared" si="17"/>
        <v>-0.14321295143212942</v>
      </c>
    </row>
    <row r="78" spans="1:21" x14ac:dyDescent="0.25">
      <c r="A78" s="84" t="s">
        <v>260</v>
      </c>
      <c r="B78" s="85">
        <v>0</v>
      </c>
      <c r="C78" s="86">
        <v>0</v>
      </c>
      <c r="D78" s="64">
        <f t="shared" si="10"/>
        <v>0</v>
      </c>
      <c r="E78" s="62">
        <f t="shared" si="14"/>
        <v>0</v>
      </c>
      <c r="F78" s="60">
        <v>0</v>
      </c>
      <c r="G78" s="61">
        <v>0</v>
      </c>
      <c r="H78" s="61">
        <f t="shared" si="11"/>
        <v>0</v>
      </c>
      <c r="I78" s="62" t="str">
        <f t="shared" si="15"/>
        <v/>
      </c>
      <c r="J78" s="60">
        <v>0</v>
      </c>
      <c r="K78" s="61">
        <v>0</v>
      </c>
      <c r="L78" s="61">
        <f t="shared" si="12"/>
        <v>0</v>
      </c>
      <c r="M78" s="62">
        <f t="shared" si="16"/>
        <v>0</v>
      </c>
      <c r="N78" s="61">
        <v>0</v>
      </c>
      <c r="O78" s="61">
        <v>3.1E-2</v>
      </c>
      <c r="P78" s="61">
        <f t="shared" si="13"/>
        <v>3.1E-2</v>
      </c>
      <c r="Q78" s="65">
        <f t="shared" si="17"/>
        <v>-1</v>
      </c>
    </row>
    <row r="79" spans="1:21" x14ac:dyDescent="0.25">
      <c r="A79" s="84" t="s">
        <v>246</v>
      </c>
      <c r="B79" s="85">
        <v>0</v>
      </c>
      <c r="C79" s="86">
        <v>0</v>
      </c>
      <c r="D79" s="64">
        <f t="shared" si="10"/>
        <v>0</v>
      </c>
      <c r="E79" s="62">
        <f t="shared" si="14"/>
        <v>0</v>
      </c>
      <c r="F79" s="60">
        <v>0</v>
      </c>
      <c r="G79" s="61">
        <v>0</v>
      </c>
      <c r="H79" s="61">
        <f t="shared" si="11"/>
        <v>0</v>
      </c>
      <c r="I79" s="62" t="str">
        <f t="shared" si="15"/>
        <v/>
      </c>
      <c r="J79" s="60">
        <v>0</v>
      </c>
      <c r="K79" s="61">
        <v>0.01</v>
      </c>
      <c r="L79" s="61">
        <f t="shared" si="12"/>
        <v>0.01</v>
      </c>
      <c r="M79" s="62">
        <f t="shared" si="16"/>
        <v>1.1927482218891726E-8</v>
      </c>
      <c r="N79" s="61">
        <v>0</v>
      </c>
      <c r="O79" s="61">
        <v>0</v>
      </c>
      <c r="P79" s="61">
        <f t="shared" si="13"/>
        <v>0</v>
      </c>
      <c r="Q79" s="65" t="str">
        <f t="shared" si="17"/>
        <v/>
      </c>
    </row>
    <row r="80" spans="1:21" x14ac:dyDescent="0.25">
      <c r="A80" s="84" t="s">
        <v>261</v>
      </c>
      <c r="B80" s="85">
        <v>0</v>
      </c>
      <c r="C80" s="86">
        <v>0</v>
      </c>
      <c r="D80" s="64">
        <f t="shared" si="10"/>
        <v>0</v>
      </c>
      <c r="E80" s="62">
        <f t="shared" si="14"/>
        <v>0</v>
      </c>
      <c r="F80" s="60">
        <v>0</v>
      </c>
      <c r="G80" s="61">
        <v>0.1</v>
      </c>
      <c r="H80" s="61">
        <f t="shared" si="11"/>
        <v>0.1</v>
      </c>
      <c r="I80" s="62">
        <f t="shared" si="15"/>
        <v>-1</v>
      </c>
      <c r="J80" s="60">
        <v>0</v>
      </c>
      <c r="K80" s="61">
        <v>0.1</v>
      </c>
      <c r="L80" s="61">
        <f t="shared" si="12"/>
        <v>0.1</v>
      </c>
      <c r="M80" s="62">
        <f t="shared" si="16"/>
        <v>1.1927482218891726E-7</v>
      </c>
      <c r="N80" s="61">
        <v>0</v>
      </c>
      <c r="O80" s="61">
        <v>0.38500000000000001</v>
      </c>
      <c r="P80" s="61">
        <f t="shared" si="13"/>
        <v>0.38500000000000001</v>
      </c>
      <c r="Q80" s="65">
        <f t="shared" si="17"/>
        <v>-0.74025974025974017</v>
      </c>
    </row>
    <row r="81" spans="1:17" x14ac:dyDescent="0.25">
      <c r="A81" s="84" t="s">
        <v>197</v>
      </c>
      <c r="B81" s="85">
        <v>0</v>
      </c>
      <c r="C81" s="86">
        <v>0.108</v>
      </c>
      <c r="D81" s="64">
        <f t="shared" si="10"/>
        <v>0.108</v>
      </c>
      <c r="E81" s="62">
        <f t="shared" si="14"/>
        <v>1.2330410747334156E-6</v>
      </c>
      <c r="F81" s="60">
        <v>0</v>
      </c>
      <c r="G81" s="61">
        <v>0.214</v>
      </c>
      <c r="H81" s="61">
        <f t="shared" si="11"/>
        <v>0.214</v>
      </c>
      <c r="I81" s="62">
        <f t="shared" si="15"/>
        <v>-0.49532710280373826</v>
      </c>
      <c r="J81" s="60">
        <v>0</v>
      </c>
      <c r="K81" s="61">
        <v>1.544</v>
      </c>
      <c r="L81" s="61">
        <f t="shared" si="12"/>
        <v>1.544</v>
      </c>
      <c r="M81" s="62">
        <f t="shared" si="16"/>
        <v>1.8416032545968825E-6</v>
      </c>
      <c r="N81" s="61">
        <v>0</v>
      </c>
      <c r="O81" s="61">
        <v>3.4039999999999999</v>
      </c>
      <c r="P81" s="61">
        <f t="shared" si="13"/>
        <v>3.4039999999999999</v>
      </c>
      <c r="Q81" s="65">
        <f t="shared" si="17"/>
        <v>-0.54641598119858981</v>
      </c>
    </row>
    <row r="82" spans="1:17" x14ac:dyDescent="0.25">
      <c r="A82" s="84" t="s">
        <v>319</v>
      </c>
      <c r="B82" s="85">
        <v>0</v>
      </c>
      <c r="C82" s="86">
        <v>0</v>
      </c>
      <c r="D82" s="64">
        <f t="shared" si="10"/>
        <v>0</v>
      </c>
      <c r="E82" s="62">
        <f t="shared" si="14"/>
        <v>0</v>
      </c>
      <c r="F82" s="60">
        <v>0</v>
      </c>
      <c r="G82" s="61">
        <v>0</v>
      </c>
      <c r="H82" s="61">
        <f t="shared" si="11"/>
        <v>0</v>
      </c>
      <c r="I82" s="62" t="str">
        <f t="shared" si="15"/>
        <v/>
      </c>
      <c r="J82" s="60">
        <v>0</v>
      </c>
      <c r="K82" s="61">
        <v>0.08</v>
      </c>
      <c r="L82" s="61">
        <f t="shared" si="12"/>
        <v>0.08</v>
      </c>
      <c r="M82" s="62">
        <f t="shared" si="16"/>
        <v>9.541985775113381E-8</v>
      </c>
      <c r="N82" s="61">
        <v>0</v>
      </c>
      <c r="O82" s="61">
        <v>0.35699999999999998</v>
      </c>
      <c r="P82" s="61">
        <f t="shared" si="13"/>
        <v>0.35699999999999998</v>
      </c>
      <c r="Q82" s="65">
        <f t="shared" si="17"/>
        <v>-0.77591036414565828</v>
      </c>
    </row>
    <row r="83" spans="1:17" x14ac:dyDescent="0.25">
      <c r="A83" s="84" t="s">
        <v>283</v>
      </c>
      <c r="B83" s="85">
        <v>0</v>
      </c>
      <c r="C83" s="86">
        <v>0</v>
      </c>
      <c r="D83" s="64">
        <f t="shared" si="10"/>
        <v>0</v>
      </c>
      <c r="E83" s="62">
        <f t="shared" si="14"/>
        <v>0</v>
      </c>
      <c r="F83" s="60">
        <v>0</v>
      </c>
      <c r="G83" s="61">
        <v>2.4E-2</v>
      </c>
      <c r="H83" s="61">
        <f t="shared" si="11"/>
        <v>2.4E-2</v>
      </c>
      <c r="I83" s="62">
        <f t="shared" si="15"/>
        <v>-1</v>
      </c>
      <c r="J83" s="60">
        <v>0</v>
      </c>
      <c r="K83" s="61">
        <v>0.193</v>
      </c>
      <c r="L83" s="61">
        <f t="shared" si="12"/>
        <v>0.193</v>
      </c>
      <c r="M83" s="62">
        <f t="shared" si="16"/>
        <v>2.3020040682461032E-7</v>
      </c>
      <c r="N83" s="61">
        <v>0</v>
      </c>
      <c r="O83" s="61">
        <v>0.308</v>
      </c>
      <c r="P83" s="61">
        <f t="shared" si="13"/>
        <v>0.308</v>
      </c>
      <c r="Q83" s="65">
        <f t="shared" si="17"/>
        <v>-0.37337662337662336</v>
      </c>
    </row>
    <row r="84" spans="1:17" x14ac:dyDescent="0.25">
      <c r="A84" s="84" t="s">
        <v>154</v>
      </c>
      <c r="B84" s="85">
        <v>0</v>
      </c>
      <c r="C84" s="86">
        <v>8.2000000000000003E-2</v>
      </c>
      <c r="D84" s="64">
        <f t="shared" si="10"/>
        <v>8.2000000000000003E-2</v>
      </c>
      <c r="E84" s="62">
        <f t="shared" si="14"/>
        <v>9.3619785303833404E-7</v>
      </c>
      <c r="F84" s="60">
        <v>0</v>
      </c>
      <c r="G84" s="61">
        <v>6.0999999999999999E-2</v>
      </c>
      <c r="H84" s="61">
        <f t="shared" si="11"/>
        <v>6.0999999999999999E-2</v>
      </c>
      <c r="I84" s="62">
        <f t="shared" si="15"/>
        <v>0.34426229508196737</v>
      </c>
      <c r="J84" s="60">
        <v>0</v>
      </c>
      <c r="K84" s="61">
        <v>0.66900000000000004</v>
      </c>
      <c r="L84" s="61">
        <f t="shared" si="12"/>
        <v>0.66900000000000004</v>
      </c>
      <c r="M84" s="62">
        <f t="shared" si="16"/>
        <v>7.9794856044385647E-7</v>
      </c>
      <c r="N84" s="61">
        <v>0</v>
      </c>
      <c r="O84" s="61">
        <v>1.1930000000000001</v>
      </c>
      <c r="P84" s="61">
        <f t="shared" si="13"/>
        <v>1.1930000000000001</v>
      </c>
      <c r="Q84" s="65">
        <f t="shared" si="17"/>
        <v>-0.43922883487007547</v>
      </c>
    </row>
    <row r="85" spans="1:17" x14ac:dyDescent="0.25">
      <c r="A85" s="84" t="s">
        <v>242</v>
      </c>
      <c r="B85" s="85">
        <v>0</v>
      </c>
      <c r="C85" s="86">
        <v>0</v>
      </c>
      <c r="D85" s="64">
        <f t="shared" si="10"/>
        <v>0</v>
      </c>
      <c r="E85" s="62">
        <f t="shared" si="14"/>
        <v>0</v>
      </c>
      <c r="F85" s="60">
        <v>0</v>
      </c>
      <c r="G85" s="61">
        <v>0</v>
      </c>
      <c r="H85" s="61">
        <f t="shared" si="11"/>
        <v>0</v>
      </c>
      <c r="I85" s="62" t="str">
        <f t="shared" si="15"/>
        <v/>
      </c>
      <c r="J85" s="60">
        <v>0</v>
      </c>
      <c r="K85" s="61">
        <v>0.16500000000000001</v>
      </c>
      <c r="L85" s="61">
        <f t="shared" si="12"/>
        <v>0.16500000000000001</v>
      </c>
      <c r="M85" s="62">
        <f t="shared" si="16"/>
        <v>1.9680345661171349E-7</v>
      </c>
      <c r="N85" s="61">
        <v>0</v>
      </c>
      <c r="O85" s="61">
        <v>0.21</v>
      </c>
      <c r="P85" s="61">
        <f t="shared" si="13"/>
        <v>0.21</v>
      </c>
      <c r="Q85" s="65">
        <f t="shared" si="17"/>
        <v>-0.21428571428571419</v>
      </c>
    </row>
    <row r="86" spans="1:17" x14ac:dyDescent="0.25">
      <c r="A86" s="84" t="s">
        <v>291</v>
      </c>
      <c r="B86" s="85">
        <v>0</v>
      </c>
      <c r="C86" s="86">
        <v>0</v>
      </c>
      <c r="D86" s="64">
        <f t="shared" si="10"/>
        <v>0</v>
      </c>
      <c r="E86" s="62">
        <f t="shared" si="14"/>
        <v>0</v>
      </c>
      <c r="F86" s="60">
        <v>0</v>
      </c>
      <c r="G86" s="61">
        <v>0</v>
      </c>
      <c r="H86" s="61">
        <f t="shared" si="11"/>
        <v>0</v>
      </c>
      <c r="I86" s="62" t="str">
        <f t="shared" si="15"/>
        <v/>
      </c>
      <c r="J86" s="60">
        <v>0</v>
      </c>
      <c r="K86" s="61">
        <v>5.0000000000000001E-3</v>
      </c>
      <c r="L86" s="61">
        <f t="shared" si="12"/>
        <v>5.0000000000000001E-3</v>
      </c>
      <c r="M86" s="62">
        <f t="shared" si="16"/>
        <v>5.9637411094458631E-9</v>
      </c>
      <c r="N86" s="61">
        <v>0</v>
      </c>
      <c r="O86" s="61">
        <v>0</v>
      </c>
      <c r="P86" s="61">
        <f t="shared" si="13"/>
        <v>0</v>
      </c>
      <c r="Q86" s="65" t="str">
        <f t="shared" si="17"/>
        <v/>
      </c>
    </row>
    <row r="87" spans="1:17" x14ac:dyDescent="0.25">
      <c r="A87" s="84" t="s">
        <v>187</v>
      </c>
      <c r="B87" s="85">
        <v>0</v>
      </c>
      <c r="C87" s="86">
        <v>0.15</v>
      </c>
      <c r="D87" s="64">
        <f t="shared" si="10"/>
        <v>0.15</v>
      </c>
      <c r="E87" s="62">
        <f t="shared" si="14"/>
        <v>1.7125570482408548E-6</v>
      </c>
      <c r="F87" s="60">
        <v>0</v>
      </c>
      <c r="G87" s="61">
        <v>0.21</v>
      </c>
      <c r="H87" s="61">
        <f t="shared" si="11"/>
        <v>0.21</v>
      </c>
      <c r="I87" s="62">
        <f t="shared" si="15"/>
        <v>-0.2857142857142857</v>
      </c>
      <c r="J87" s="60">
        <v>0</v>
      </c>
      <c r="K87" s="61">
        <v>0.74099999999999999</v>
      </c>
      <c r="L87" s="61">
        <f t="shared" si="12"/>
        <v>0.74099999999999999</v>
      </c>
      <c r="M87" s="62">
        <f t="shared" si="16"/>
        <v>8.8382643241987685E-7</v>
      </c>
      <c r="N87" s="61">
        <v>0</v>
      </c>
      <c r="O87" s="61">
        <v>1.2390000000000001</v>
      </c>
      <c r="P87" s="61">
        <f t="shared" si="13"/>
        <v>1.2390000000000001</v>
      </c>
      <c r="Q87" s="65">
        <f t="shared" si="17"/>
        <v>-0.4019370460048427</v>
      </c>
    </row>
    <row r="88" spans="1:17" x14ac:dyDescent="0.25">
      <c r="A88" s="84" t="s">
        <v>391</v>
      </c>
      <c r="B88" s="85">
        <v>0</v>
      </c>
      <c r="C88" s="86">
        <v>0</v>
      </c>
      <c r="D88" s="64">
        <f t="shared" si="10"/>
        <v>0</v>
      </c>
      <c r="E88" s="62">
        <f t="shared" si="14"/>
        <v>0</v>
      </c>
      <c r="F88" s="60">
        <v>0</v>
      </c>
      <c r="G88" s="61">
        <v>1.6E-2</v>
      </c>
      <c r="H88" s="61">
        <f t="shared" si="11"/>
        <v>1.6E-2</v>
      </c>
      <c r="I88" s="62">
        <f t="shared" si="15"/>
        <v>-1</v>
      </c>
      <c r="J88" s="60">
        <v>0</v>
      </c>
      <c r="K88" s="61">
        <v>0</v>
      </c>
      <c r="L88" s="61">
        <f t="shared" si="12"/>
        <v>0</v>
      </c>
      <c r="M88" s="62">
        <f t="shared" si="16"/>
        <v>0</v>
      </c>
      <c r="N88" s="61">
        <v>0</v>
      </c>
      <c r="O88" s="61">
        <v>1.6E-2</v>
      </c>
      <c r="P88" s="61">
        <f t="shared" si="13"/>
        <v>1.6E-2</v>
      </c>
      <c r="Q88" s="65">
        <f t="shared" si="17"/>
        <v>-1</v>
      </c>
    </row>
    <row r="89" spans="1:17" x14ac:dyDescent="0.25">
      <c r="A89" s="84" t="s">
        <v>234</v>
      </c>
      <c r="B89" s="85">
        <v>0</v>
      </c>
      <c r="C89" s="86">
        <v>0</v>
      </c>
      <c r="D89" s="64">
        <f t="shared" si="10"/>
        <v>0</v>
      </c>
      <c r="E89" s="62">
        <f t="shared" si="14"/>
        <v>0</v>
      </c>
      <c r="F89" s="60">
        <v>0</v>
      </c>
      <c r="G89" s="61">
        <v>0.2</v>
      </c>
      <c r="H89" s="61">
        <f t="shared" si="11"/>
        <v>0.2</v>
      </c>
      <c r="I89" s="62">
        <f t="shared" si="15"/>
        <v>-1</v>
      </c>
      <c r="J89" s="60">
        <v>0</v>
      </c>
      <c r="K89" s="61">
        <v>1.1339999999999999</v>
      </c>
      <c r="L89" s="61">
        <f t="shared" si="12"/>
        <v>1.1339999999999999</v>
      </c>
      <c r="M89" s="62">
        <f t="shared" si="16"/>
        <v>1.3525764836223216E-6</v>
      </c>
      <c r="N89" s="61">
        <v>0</v>
      </c>
      <c r="O89" s="61">
        <v>1.48</v>
      </c>
      <c r="P89" s="61">
        <f t="shared" si="13"/>
        <v>1.48</v>
      </c>
      <c r="Q89" s="65">
        <f t="shared" si="17"/>
        <v>-0.23378378378378384</v>
      </c>
    </row>
    <row r="90" spans="1:17" x14ac:dyDescent="0.25">
      <c r="A90" s="84" t="s">
        <v>204</v>
      </c>
      <c r="B90" s="85">
        <v>0</v>
      </c>
      <c r="C90" s="86">
        <v>1.64</v>
      </c>
      <c r="D90" s="64">
        <f t="shared" si="10"/>
        <v>1.64</v>
      </c>
      <c r="E90" s="62">
        <f t="shared" si="14"/>
        <v>1.872395706076668E-5</v>
      </c>
      <c r="F90" s="60">
        <v>0</v>
      </c>
      <c r="G90" s="61">
        <v>2.7759999999999998</v>
      </c>
      <c r="H90" s="61">
        <f t="shared" si="11"/>
        <v>2.7759999999999998</v>
      </c>
      <c r="I90" s="62">
        <f t="shared" si="15"/>
        <v>-0.40922190201729103</v>
      </c>
      <c r="J90" s="60">
        <v>0</v>
      </c>
      <c r="K90" s="61">
        <v>31.907</v>
      </c>
      <c r="L90" s="61">
        <f t="shared" si="12"/>
        <v>31.907</v>
      </c>
      <c r="M90" s="62">
        <f t="shared" si="16"/>
        <v>3.8057017515817828E-5</v>
      </c>
      <c r="N90" s="61">
        <v>0</v>
      </c>
      <c r="O90" s="61">
        <v>30.417000000000002</v>
      </c>
      <c r="P90" s="61">
        <f t="shared" si="13"/>
        <v>30.417000000000002</v>
      </c>
      <c r="Q90" s="65">
        <f t="shared" si="17"/>
        <v>4.8985764539566601E-2</v>
      </c>
    </row>
    <row r="91" spans="1:17" x14ac:dyDescent="0.25">
      <c r="A91" s="84" t="s">
        <v>199</v>
      </c>
      <c r="B91" s="85">
        <v>0</v>
      </c>
      <c r="C91" s="86">
        <v>1.248</v>
      </c>
      <c r="D91" s="64">
        <f t="shared" si="10"/>
        <v>1.248</v>
      </c>
      <c r="E91" s="62">
        <f t="shared" si="14"/>
        <v>1.4248474641363913E-5</v>
      </c>
      <c r="F91" s="60">
        <v>0</v>
      </c>
      <c r="G91" s="61">
        <v>1.0720000000000001</v>
      </c>
      <c r="H91" s="61">
        <f t="shared" si="11"/>
        <v>1.0720000000000001</v>
      </c>
      <c r="I91" s="62">
        <f t="shared" si="15"/>
        <v>0.16417910447761197</v>
      </c>
      <c r="J91" s="60">
        <v>0</v>
      </c>
      <c r="K91" s="61">
        <v>10.897</v>
      </c>
      <c r="L91" s="61">
        <f t="shared" si="12"/>
        <v>10.897</v>
      </c>
      <c r="M91" s="62">
        <f t="shared" si="16"/>
        <v>1.2997377373926314E-5</v>
      </c>
      <c r="N91" s="61">
        <v>0</v>
      </c>
      <c r="O91" s="61">
        <v>8.9169999999999998</v>
      </c>
      <c r="P91" s="61">
        <f t="shared" si="13"/>
        <v>8.9169999999999998</v>
      </c>
      <c r="Q91" s="65">
        <f t="shared" si="17"/>
        <v>0.22204777391499397</v>
      </c>
    </row>
    <row r="92" spans="1:17" x14ac:dyDescent="0.25">
      <c r="A92" s="84" t="s">
        <v>309</v>
      </c>
      <c r="B92" s="85">
        <v>0</v>
      </c>
      <c r="C92" s="86">
        <v>0</v>
      </c>
      <c r="D92" s="64">
        <f t="shared" si="10"/>
        <v>0</v>
      </c>
      <c r="E92" s="62">
        <f t="shared" si="14"/>
        <v>0</v>
      </c>
      <c r="F92" s="60">
        <v>0</v>
      </c>
      <c r="G92" s="61">
        <v>0.49</v>
      </c>
      <c r="H92" s="61">
        <f t="shared" si="11"/>
        <v>0.49</v>
      </c>
      <c r="I92" s="62">
        <f t="shared" si="15"/>
        <v>-1</v>
      </c>
      <c r="J92" s="60">
        <v>0</v>
      </c>
      <c r="K92" s="61">
        <v>2.3E-2</v>
      </c>
      <c r="L92" s="61">
        <f t="shared" si="12"/>
        <v>2.3E-2</v>
      </c>
      <c r="M92" s="62">
        <f t="shared" si="16"/>
        <v>2.7433209103450968E-8</v>
      </c>
      <c r="N92" s="61">
        <v>0</v>
      </c>
      <c r="O92" s="61">
        <v>5.1159999999999997</v>
      </c>
      <c r="P92" s="61">
        <f t="shared" si="13"/>
        <v>5.1159999999999997</v>
      </c>
      <c r="Q92" s="65">
        <f t="shared" si="17"/>
        <v>-0.99550430023455827</v>
      </c>
    </row>
    <row r="93" spans="1:17" x14ac:dyDescent="0.25">
      <c r="A93" s="84" t="s">
        <v>257</v>
      </c>
      <c r="B93" s="85">
        <v>0</v>
      </c>
      <c r="C93" s="86">
        <v>0</v>
      </c>
      <c r="D93" s="64">
        <f t="shared" si="10"/>
        <v>0</v>
      </c>
      <c r="E93" s="62">
        <f t="shared" si="14"/>
        <v>0</v>
      </c>
      <c r="F93" s="60">
        <v>0</v>
      </c>
      <c r="G93" s="61">
        <v>0</v>
      </c>
      <c r="H93" s="61">
        <f t="shared" si="11"/>
        <v>0</v>
      </c>
      <c r="I93" s="62" t="str">
        <f t="shared" si="15"/>
        <v/>
      </c>
      <c r="J93" s="60">
        <v>0</v>
      </c>
      <c r="K93" s="61">
        <v>0</v>
      </c>
      <c r="L93" s="61">
        <f t="shared" si="12"/>
        <v>0</v>
      </c>
      <c r="M93" s="62">
        <f t="shared" si="16"/>
        <v>0</v>
      </c>
      <c r="N93" s="61">
        <v>0</v>
      </c>
      <c r="O93" s="61">
        <v>1.51</v>
      </c>
      <c r="P93" s="61">
        <f t="shared" si="13"/>
        <v>1.51</v>
      </c>
      <c r="Q93" s="65">
        <f t="shared" si="17"/>
        <v>-1</v>
      </c>
    </row>
    <row r="94" spans="1:17" x14ac:dyDescent="0.25">
      <c r="A94" s="84" t="s">
        <v>166</v>
      </c>
      <c r="B94" s="85">
        <v>0</v>
      </c>
      <c r="C94" s="86">
        <v>1.395</v>
      </c>
      <c r="D94" s="64">
        <f t="shared" si="10"/>
        <v>1.395</v>
      </c>
      <c r="E94" s="62">
        <f t="shared" si="14"/>
        <v>1.592678054863995E-5</v>
      </c>
      <c r="F94" s="60">
        <v>0</v>
      </c>
      <c r="G94" s="61">
        <v>0.17399999999999999</v>
      </c>
      <c r="H94" s="61">
        <f t="shared" si="11"/>
        <v>0.17399999999999999</v>
      </c>
      <c r="I94" s="62">
        <f t="shared" si="15"/>
        <v>7.0172413793103452</v>
      </c>
      <c r="J94" s="60">
        <v>0</v>
      </c>
      <c r="K94" s="61">
        <v>5.0030000000000001</v>
      </c>
      <c r="L94" s="61">
        <f t="shared" si="12"/>
        <v>5.0030000000000001</v>
      </c>
      <c r="M94" s="62">
        <f t="shared" si="16"/>
        <v>5.9673193541115307E-6</v>
      </c>
      <c r="N94" s="61">
        <v>0</v>
      </c>
      <c r="O94" s="61">
        <v>3.431</v>
      </c>
      <c r="P94" s="61">
        <f t="shared" si="13"/>
        <v>3.431</v>
      </c>
      <c r="Q94" s="65">
        <f t="shared" si="17"/>
        <v>0.4581754590498397</v>
      </c>
    </row>
    <row r="95" spans="1:17" x14ac:dyDescent="0.25">
      <c r="A95" s="84" t="s">
        <v>156</v>
      </c>
      <c r="B95" s="85">
        <v>0</v>
      </c>
      <c r="C95" s="86">
        <v>0.58899999999999997</v>
      </c>
      <c r="D95" s="64">
        <f t="shared" si="10"/>
        <v>0.58899999999999997</v>
      </c>
      <c r="E95" s="62">
        <f t="shared" si="14"/>
        <v>6.7246406760924237E-6</v>
      </c>
      <c r="F95" s="60">
        <v>0</v>
      </c>
      <c r="G95" s="61">
        <v>0.35799999999999998</v>
      </c>
      <c r="H95" s="61">
        <f t="shared" si="11"/>
        <v>0.35799999999999998</v>
      </c>
      <c r="I95" s="62">
        <f t="shared" si="15"/>
        <v>0.64525139664804465</v>
      </c>
      <c r="J95" s="60">
        <v>0</v>
      </c>
      <c r="K95" s="61">
        <v>5.67</v>
      </c>
      <c r="L95" s="61">
        <f t="shared" si="12"/>
        <v>5.67</v>
      </c>
      <c r="M95" s="62">
        <f t="shared" si="16"/>
        <v>6.7628824181116089E-6</v>
      </c>
      <c r="N95" s="61">
        <v>0</v>
      </c>
      <c r="O95" s="61">
        <v>4.8840000000000003</v>
      </c>
      <c r="P95" s="61">
        <f t="shared" si="13"/>
        <v>4.8840000000000003</v>
      </c>
      <c r="Q95" s="65">
        <f t="shared" si="17"/>
        <v>0.1609336609336609</v>
      </c>
    </row>
    <row r="96" spans="1:17" x14ac:dyDescent="0.25">
      <c r="A96" s="84" t="s">
        <v>339</v>
      </c>
      <c r="B96" s="85">
        <v>0</v>
      </c>
      <c r="C96" s="86">
        <v>0</v>
      </c>
      <c r="D96" s="64">
        <f t="shared" si="10"/>
        <v>0</v>
      </c>
      <c r="E96" s="62">
        <f t="shared" si="14"/>
        <v>0</v>
      </c>
      <c r="F96" s="60">
        <v>0</v>
      </c>
      <c r="G96" s="61">
        <v>0</v>
      </c>
      <c r="H96" s="61">
        <f t="shared" si="11"/>
        <v>0</v>
      </c>
      <c r="I96" s="62" t="str">
        <f t="shared" si="15"/>
        <v/>
      </c>
      <c r="J96" s="60">
        <v>0</v>
      </c>
      <c r="K96" s="61">
        <v>0</v>
      </c>
      <c r="L96" s="61">
        <f t="shared" si="12"/>
        <v>0</v>
      </c>
      <c r="M96" s="62">
        <f t="shared" si="16"/>
        <v>0</v>
      </c>
      <c r="N96" s="61">
        <v>0</v>
      </c>
      <c r="O96" s="61">
        <v>0.13600000000000001</v>
      </c>
      <c r="P96" s="61">
        <f t="shared" si="13"/>
        <v>0.13600000000000001</v>
      </c>
      <c r="Q96" s="65">
        <f t="shared" si="17"/>
        <v>-1</v>
      </c>
    </row>
    <row r="97" spans="1:17" x14ac:dyDescent="0.25">
      <c r="A97" s="84" t="s">
        <v>155</v>
      </c>
      <c r="B97" s="85">
        <v>0</v>
      </c>
      <c r="C97" s="86">
        <v>0.94199999999999995</v>
      </c>
      <c r="D97" s="64">
        <f t="shared" si="10"/>
        <v>0.94199999999999995</v>
      </c>
      <c r="E97" s="62">
        <f t="shared" si="14"/>
        <v>1.0754858262952569E-5</v>
      </c>
      <c r="F97" s="60">
        <v>0</v>
      </c>
      <c r="G97" s="61">
        <v>0.88</v>
      </c>
      <c r="H97" s="61">
        <f t="shared" si="11"/>
        <v>0.88</v>
      </c>
      <c r="I97" s="62">
        <f t="shared" si="15"/>
        <v>7.0454545454545325E-2</v>
      </c>
      <c r="J97" s="60">
        <v>10.08</v>
      </c>
      <c r="K97" s="61">
        <v>15.798</v>
      </c>
      <c r="L97" s="61">
        <f t="shared" si="12"/>
        <v>25.878</v>
      </c>
      <c r="M97" s="62">
        <f t="shared" si="16"/>
        <v>3.0865938486048006E-5</v>
      </c>
      <c r="N97" s="61">
        <v>22.28</v>
      </c>
      <c r="O97" s="61">
        <v>25.943999999999999</v>
      </c>
      <c r="P97" s="61">
        <f t="shared" si="13"/>
        <v>48.224000000000004</v>
      </c>
      <c r="Q97" s="65">
        <f t="shared" si="17"/>
        <v>-0.46337923025879235</v>
      </c>
    </row>
    <row r="98" spans="1:17" x14ac:dyDescent="0.25">
      <c r="A98" s="84" t="s">
        <v>223</v>
      </c>
      <c r="B98" s="85">
        <v>0</v>
      </c>
      <c r="C98" s="86">
        <v>6.1580000000000004</v>
      </c>
      <c r="D98" s="64">
        <f t="shared" si="10"/>
        <v>6.1580000000000004</v>
      </c>
      <c r="E98" s="62">
        <f t="shared" si="14"/>
        <v>7.0306175353781233E-5</v>
      </c>
      <c r="F98" s="60">
        <v>1.58</v>
      </c>
      <c r="G98" s="61">
        <v>0.85899999999999999</v>
      </c>
      <c r="H98" s="61">
        <f t="shared" si="11"/>
        <v>2.4390000000000001</v>
      </c>
      <c r="I98" s="62">
        <f t="shared" si="15"/>
        <v>1.5248052480524805</v>
      </c>
      <c r="J98" s="60">
        <v>4.2389999999999999</v>
      </c>
      <c r="K98" s="61">
        <v>48.146999999999998</v>
      </c>
      <c r="L98" s="61">
        <f t="shared" si="12"/>
        <v>52.385999999999996</v>
      </c>
      <c r="M98" s="62">
        <f t="shared" si="16"/>
        <v>6.2483308351886184E-5</v>
      </c>
      <c r="N98" s="61">
        <v>13.398</v>
      </c>
      <c r="O98" s="61">
        <v>9.1549999999999994</v>
      </c>
      <c r="P98" s="61">
        <f t="shared" si="13"/>
        <v>22.552999999999997</v>
      </c>
      <c r="Q98" s="65">
        <f t="shared" si="17"/>
        <v>1.322795193544096</v>
      </c>
    </row>
    <row r="99" spans="1:17" x14ac:dyDescent="0.25">
      <c r="A99" s="84" t="s">
        <v>194</v>
      </c>
      <c r="B99" s="85">
        <v>0</v>
      </c>
      <c r="C99" s="86">
        <v>0</v>
      </c>
      <c r="D99" s="64">
        <f t="shared" si="10"/>
        <v>0</v>
      </c>
      <c r="E99" s="62">
        <f t="shared" si="14"/>
        <v>0</v>
      </c>
      <c r="F99" s="60">
        <v>0</v>
      </c>
      <c r="G99" s="61">
        <v>0</v>
      </c>
      <c r="H99" s="61">
        <f t="shared" si="11"/>
        <v>0</v>
      </c>
      <c r="I99" s="62" t="str">
        <f t="shared" si="15"/>
        <v/>
      </c>
      <c r="J99" s="60">
        <v>0</v>
      </c>
      <c r="K99" s="61">
        <v>2.7629999999999999</v>
      </c>
      <c r="L99" s="61">
        <f t="shared" si="12"/>
        <v>2.7629999999999999</v>
      </c>
      <c r="M99" s="62">
        <f t="shared" si="16"/>
        <v>3.2955633370797839E-6</v>
      </c>
      <c r="N99" s="61">
        <v>0</v>
      </c>
      <c r="O99" s="61">
        <v>1.956</v>
      </c>
      <c r="P99" s="61">
        <f t="shared" si="13"/>
        <v>1.956</v>
      </c>
      <c r="Q99" s="65">
        <f t="shared" si="17"/>
        <v>0.41257668711656437</v>
      </c>
    </row>
    <row r="100" spans="1:17" x14ac:dyDescent="0.25">
      <c r="A100" s="84" t="s">
        <v>300</v>
      </c>
      <c r="B100" s="85">
        <v>0</v>
      </c>
      <c r="C100" s="86">
        <v>0.66800000000000004</v>
      </c>
      <c r="D100" s="64">
        <f t="shared" si="10"/>
        <v>0.66800000000000004</v>
      </c>
      <c r="E100" s="62">
        <f t="shared" si="14"/>
        <v>7.6265873881659409E-6</v>
      </c>
      <c r="F100" s="60">
        <v>0</v>
      </c>
      <c r="G100" s="61">
        <v>0</v>
      </c>
      <c r="H100" s="61">
        <f t="shared" si="11"/>
        <v>0</v>
      </c>
      <c r="I100" s="62" t="str">
        <f t="shared" si="15"/>
        <v/>
      </c>
      <c r="J100" s="60">
        <v>0</v>
      </c>
      <c r="K100" s="61">
        <v>0.66800000000000004</v>
      </c>
      <c r="L100" s="61">
        <f t="shared" si="12"/>
        <v>0.66800000000000004</v>
      </c>
      <c r="M100" s="62">
        <f t="shared" si="16"/>
        <v>7.9675581222196736E-7</v>
      </c>
      <c r="N100" s="61">
        <v>0</v>
      </c>
      <c r="O100" s="61">
        <v>0.77</v>
      </c>
      <c r="P100" s="61">
        <f t="shared" si="13"/>
        <v>0.77</v>
      </c>
      <c r="Q100" s="65">
        <f t="shared" si="17"/>
        <v>-0.1324675324675324</v>
      </c>
    </row>
    <row r="101" spans="1:17" x14ac:dyDescent="0.25">
      <c r="A101" s="84" t="s">
        <v>207</v>
      </c>
      <c r="B101" s="85">
        <v>0</v>
      </c>
      <c r="C101" s="86">
        <v>1.329</v>
      </c>
      <c r="D101" s="64">
        <f t="shared" si="10"/>
        <v>1.329</v>
      </c>
      <c r="E101" s="62">
        <f t="shared" si="14"/>
        <v>1.5173255447413975E-5</v>
      </c>
      <c r="F101" s="60">
        <v>0</v>
      </c>
      <c r="G101" s="61">
        <v>0.66400000000000003</v>
      </c>
      <c r="H101" s="61">
        <f t="shared" si="11"/>
        <v>0.66400000000000003</v>
      </c>
      <c r="I101" s="62">
        <f t="shared" si="15"/>
        <v>1.0015060240963853</v>
      </c>
      <c r="J101" s="60">
        <v>0</v>
      </c>
      <c r="K101" s="61">
        <v>9.4819999999999993</v>
      </c>
      <c r="L101" s="61">
        <f t="shared" si="12"/>
        <v>9.4819999999999993</v>
      </c>
      <c r="M101" s="62">
        <f t="shared" si="16"/>
        <v>1.1309638639953134E-5</v>
      </c>
      <c r="N101" s="61">
        <v>0</v>
      </c>
      <c r="O101" s="61">
        <v>9.0030000000000001</v>
      </c>
      <c r="P101" s="61">
        <f t="shared" si="13"/>
        <v>9.0030000000000001</v>
      </c>
      <c r="Q101" s="65">
        <f t="shared" si="17"/>
        <v>5.3204487393091027E-2</v>
      </c>
    </row>
    <row r="102" spans="1:17" x14ac:dyDescent="0.25">
      <c r="A102" s="84" t="s">
        <v>132</v>
      </c>
      <c r="B102" s="85">
        <v>0</v>
      </c>
      <c r="C102" s="86">
        <v>0</v>
      </c>
      <c r="D102" s="64">
        <f t="shared" si="10"/>
        <v>0</v>
      </c>
      <c r="E102" s="62">
        <f t="shared" si="14"/>
        <v>0</v>
      </c>
      <c r="F102" s="60">
        <v>0</v>
      </c>
      <c r="G102" s="61">
        <v>0</v>
      </c>
      <c r="H102" s="61">
        <f t="shared" si="11"/>
        <v>0</v>
      </c>
      <c r="I102" s="62" t="str">
        <f t="shared" si="15"/>
        <v/>
      </c>
      <c r="J102" s="60">
        <v>0</v>
      </c>
      <c r="K102" s="61">
        <v>2.6840000000000002</v>
      </c>
      <c r="L102" s="61">
        <f t="shared" si="12"/>
        <v>2.6840000000000002</v>
      </c>
      <c r="M102" s="62">
        <f t="shared" si="16"/>
        <v>3.2013362275505396E-6</v>
      </c>
      <c r="N102" s="61">
        <v>0</v>
      </c>
      <c r="O102" s="61">
        <v>5.8789999999999996</v>
      </c>
      <c r="P102" s="61">
        <f t="shared" si="13"/>
        <v>5.8789999999999996</v>
      </c>
      <c r="Q102" s="65">
        <f t="shared" si="17"/>
        <v>-0.54345977207007989</v>
      </c>
    </row>
    <row r="103" spans="1:17" x14ac:dyDescent="0.25">
      <c r="A103" s="84" t="s">
        <v>235</v>
      </c>
      <c r="B103" s="85">
        <v>0</v>
      </c>
      <c r="C103" s="86">
        <v>0.17100000000000001</v>
      </c>
      <c r="D103" s="64">
        <f t="shared" si="10"/>
        <v>0.17100000000000001</v>
      </c>
      <c r="E103" s="62">
        <f t="shared" si="14"/>
        <v>1.9523150349945747E-6</v>
      </c>
      <c r="F103" s="60">
        <v>0</v>
      </c>
      <c r="G103" s="61">
        <v>0</v>
      </c>
      <c r="H103" s="61">
        <f t="shared" si="11"/>
        <v>0</v>
      </c>
      <c r="I103" s="62" t="str">
        <f t="shared" si="15"/>
        <v/>
      </c>
      <c r="J103" s="60">
        <v>0</v>
      </c>
      <c r="K103" s="61">
        <v>1.5529999999999999</v>
      </c>
      <c r="L103" s="61">
        <f t="shared" si="12"/>
        <v>1.5529999999999999</v>
      </c>
      <c r="M103" s="62">
        <f t="shared" si="16"/>
        <v>1.8523379885938851E-6</v>
      </c>
      <c r="N103" s="61">
        <v>0</v>
      </c>
      <c r="O103" s="61">
        <v>0.05</v>
      </c>
      <c r="P103" s="61">
        <f t="shared" si="13"/>
        <v>0.05</v>
      </c>
      <c r="Q103" s="65">
        <f t="shared" si="17"/>
        <v>30.06</v>
      </c>
    </row>
    <row r="104" spans="1:17" x14ac:dyDescent="0.25">
      <c r="A104" s="84" t="s">
        <v>307</v>
      </c>
      <c r="B104" s="85">
        <v>0</v>
      </c>
      <c r="C104" s="86">
        <v>0</v>
      </c>
      <c r="D104" s="64">
        <f t="shared" si="10"/>
        <v>0</v>
      </c>
      <c r="E104" s="62">
        <f t="shared" si="14"/>
        <v>0</v>
      </c>
      <c r="F104" s="60">
        <v>0</v>
      </c>
      <c r="G104" s="61">
        <v>4.9000000000000002E-2</v>
      </c>
      <c r="H104" s="61">
        <f t="shared" si="11"/>
        <v>4.9000000000000002E-2</v>
      </c>
      <c r="I104" s="62">
        <f t="shared" si="15"/>
        <v>-1</v>
      </c>
      <c r="J104" s="60">
        <v>0</v>
      </c>
      <c r="K104" s="61">
        <v>4.3999999999999997E-2</v>
      </c>
      <c r="L104" s="61">
        <f t="shared" si="12"/>
        <v>4.3999999999999997E-2</v>
      </c>
      <c r="M104" s="62">
        <f t="shared" si="16"/>
        <v>5.248092176312359E-8</v>
      </c>
      <c r="N104" s="61">
        <v>0</v>
      </c>
      <c r="O104" s="61">
        <v>4.9000000000000002E-2</v>
      </c>
      <c r="P104" s="61">
        <f t="shared" si="13"/>
        <v>4.9000000000000002E-2</v>
      </c>
      <c r="Q104" s="65">
        <f t="shared" si="17"/>
        <v>-0.10204081632653073</v>
      </c>
    </row>
    <row r="105" spans="1:17" x14ac:dyDescent="0.25">
      <c r="A105" s="84" t="s">
        <v>233</v>
      </c>
      <c r="B105" s="85">
        <v>0</v>
      </c>
      <c r="C105" s="86">
        <v>0</v>
      </c>
      <c r="D105" s="64">
        <f t="shared" ref="D105:D168" si="18">C105+B105</f>
        <v>0</v>
      </c>
      <c r="E105" s="62">
        <f t="shared" si="14"/>
        <v>0</v>
      </c>
      <c r="F105" s="60">
        <v>0</v>
      </c>
      <c r="G105" s="61">
        <v>0</v>
      </c>
      <c r="H105" s="61">
        <f t="shared" ref="H105:H168" si="19">G105+F105</f>
        <v>0</v>
      </c>
      <c r="I105" s="62" t="str">
        <f t="shared" si="15"/>
        <v/>
      </c>
      <c r="J105" s="60">
        <v>0</v>
      </c>
      <c r="K105" s="61">
        <v>0.14000000000000001</v>
      </c>
      <c r="L105" s="61">
        <f t="shared" ref="L105:L168" si="20">K105+J105</f>
        <v>0.14000000000000001</v>
      </c>
      <c r="M105" s="62">
        <f t="shared" si="16"/>
        <v>1.6698475106448417E-7</v>
      </c>
      <c r="N105" s="61">
        <v>0</v>
      </c>
      <c r="O105" s="61">
        <v>0</v>
      </c>
      <c r="P105" s="61">
        <f t="shared" ref="P105:P168" si="21">O105+N105</f>
        <v>0</v>
      </c>
      <c r="Q105" s="65" t="str">
        <f t="shared" si="17"/>
        <v/>
      </c>
    </row>
    <row r="106" spans="1:17" x14ac:dyDescent="0.25">
      <c r="A106" s="84" t="s">
        <v>316</v>
      </c>
      <c r="B106" s="85">
        <v>0</v>
      </c>
      <c r="C106" s="86">
        <v>0</v>
      </c>
      <c r="D106" s="64">
        <f t="shared" si="18"/>
        <v>0</v>
      </c>
      <c r="E106" s="62">
        <f t="shared" si="14"/>
        <v>0</v>
      </c>
      <c r="F106" s="60">
        <v>0</v>
      </c>
      <c r="G106" s="61">
        <v>0</v>
      </c>
      <c r="H106" s="61">
        <f t="shared" si="19"/>
        <v>0</v>
      </c>
      <c r="I106" s="62" t="str">
        <f t="shared" si="15"/>
        <v/>
      </c>
      <c r="J106" s="60">
        <v>0</v>
      </c>
      <c r="K106" s="61">
        <v>5.0000000000000001E-3</v>
      </c>
      <c r="L106" s="61">
        <f t="shared" si="20"/>
        <v>5.0000000000000001E-3</v>
      </c>
      <c r="M106" s="62">
        <f t="shared" si="16"/>
        <v>5.9637411094458631E-9</v>
      </c>
      <c r="N106" s="61">
        <v>0</v>
      </c>
      <c r="O106" s="61">
        <v>0</v>
      </c>
      <c r="P106" s="61">
        <f t="shared" si="21"/>
        <v>0</v>
      </c>
      <c r="Q106" s="65" t="str">
        <f t="shared" si="17"/>
        <v/>
      </c>
    </row>
    <row r="107" spans="1:17" x14ac:dyDescent="0.25">
      <c r="A107" s="84" t="s">
        <v>181</v>
      </c>
      <c r="B107" s="85">
        <v>0</v>
      </c>
      <c r="C107" s="86">
        <v>0</v>
      </c>
      <c r="D107" s="64">
        <f t="shared" si="18"/>
        <v>0</v>
      </c>
      <c r="E107" s="62">
        <f t="shared" si="14"/>
        <v>0</v>
      </c>
      <c r="F107" s="60">
        <v>0</v>
      </c>
      <c r="G107" s="61">
        <v>0</v>
      </c>
      <c r="H107" s="61">
        <f t="shared" si="19"/>
        <v>0</v>
      </c>
      <c r="I107" s="62" t="str">
        <f t="shared" si="15"/>
        <v/>
      </c>
      <c r="J107" s="60">
        <v>0</v>
      </c>
      <c r="K107" s="61">
        <v>1.7999999999999999E-2</v>
      </c>
      <c r="L107" s="61">
        <f t="shared" si="20"/>
        <v>1.7999999999999999E-2</v>
      </c>
      <c r="M107" s="62">
        <f t="shared" si="16"/>
        <v>2.1469467994005107E-8</v>
      </c>
      <c r="N107" s="61">
        <v>0</v>
      </c>
      <c r="O107" s="61">
        <v>0</v>
      </c>
      <c r="P107" s="61">
        <f t="shared" si="21"/>
        <v>0</v>
      </c>
      <c r="Q107" s="65" t="str">
        <f t="shared" si="17"/>
        <v/>
      </c>
    </row>
    <row r="108" spans="1:17" x14ac:dyDescent="0.25">
      <c r="A108" s="84" t="s">
        <v>389</v>
      </c>
      <c r="B108" s="85">
        <v>0</v>
      </c>
      <c r="C108" s="86">
        <v>4.0000000000000001E-3</v>
      </c>
      <c r="D108" s="64">
        <f t="shared" si="18"/>
        <v>4.0000000000000001E-3</v>
      </c>
      <c r="E108" s="62">
        <f t="shared" si="14"/>
        <v>4.5668187953089465E-8</v>
      </c>
      <c r="F108" s="60">
        <v>0</v>
      </c>
      <c r="G108" s="61">
        <v>0</v>
      </c>
      <c r="H108" s="61">
        <f t="shared" si="19"/>
        <v>0</v>
      </c>
      <c r="I108" s="62" t="str">
        <f t="shared" si="15"/>
        <v/>
      </c>
      <c r="J108" s="60">
        <v>0</v>
      </c>
      <c r="K108" s="61">
        <v>4.0000000000000001E-3</v>
      </c>
      <c r="L108" s="61">
        <f t="shared" si="20"/>
        <v>4.0000000000000001E-3</v>
      </c>
      <c r="M108" s="62">
        <f t="shared" si="16"/>
        <v>4.7709928875566902E-9</v>
      </c>
      <c r="N108" s="61">
        <v>0</v>
      </c>
      <c r="O108" s="61">
        <v>0</v>
      </c>
      <c r="P108" s="61">
        <f t="shared" si="21"/>
        <v>0</v>
      </c>
      <c r="Q108" s="65" t="str">
        <f t="shared" si="17"/>
        <v/>
      </c>
    </row>
    <row r="109" spans="1:17" x14ac:dyDescent="0.25">
      <c r="A109" s="84" t="s">
        <v>182</v>
      </c>
      <c r="B109" s="85">
        <v>0</v>
      </c>
      <c r="C109" s="86">
        <v>1.1220000000000001</v>
      </c>
      <c r="D109" s="64">
        <f t="shared" si="18"/>
        <v>1.1220000000000001</v>
      </c>
      <c r="E109" s="62">
        <f t="shared" si="14"/>
        <v>1.2809926720841596E-5</v>
      </c>
      <c r="F109" s="60">
        <v>0</v>
      </c>
      <c r="G109" s="61">
        <v>0</v>
      </c>
      <c r="H109" s="61">
        <f t="shared" si="19"/>
        <v>0</v>
      </c>
      <c r="I109" s="62" t="str">
        <f t="shared" si="15"/>
        <v/>
      </c>
      <c r="J109" s="60">
        <v>0</v>
      </c>
      <c r="K109" s="61">
        <v>4.556</v>
      </c>
      <c r="L109" s="61">
        <f t="shared" si="20"/>
        <v>4.556</v>
      </c>
      <c r="M109" s="62">
        <f t="shared" si="16"/>
        <v>5.4341608989270706E-6</v>
      </c>
      <c r="N109" s="61">
        <v>0</v>
      </c>
      <c r="O109" s="61">
        <v>2.298</v>
      </c>
      <c r="P109" s="61">
        <f t="shared" si="21"/>
        <v>2.298</v>
      </c>
      <c r="Q109" s="65">
        <f t="shared" si="17"/>
        <v>0.9825935596170583</v>
      </c>
    </row>
    <row r="110" spans="1:17" x14ac:dyDescent="0.25">
      <c r="A110" s="84" t="s">
        <v>338</v>
      </c>
      <c r="B110" s="85">
        <v>0</v>
      </c>
      <c r="C110" s="86">
        <v>0</v>
      </c>
      <c r="D110" s="64">
        <f t="shared" si="18"/>
        <v>0</v>
      </c>
      <c r="E110" s="62">
        <f t="shared" si="14"/>
        <v>0</v>
      </c>
      <c r="F110" s="60">
        <v>0</v>
      </c>
      <c r="G110" s="61">
        <v>0</v>
      </c>
      <c r="H110" s="61">
        <f t="shared" si="19"/>
        <v>0</v>
      </c>
      <c r="I110" s="62" t="str">
        <f t="shared" si="15"/>
        <v/>
      </c>
      <c r="J110" s="60">
        <v>0</v>
      </c>
      <c r="K110" s="61">
        <v>0</v>
      </c>
      <c r="L110" s="61">
        <f t="shared" si="20"/>
        <v>0</v>
      </c>
      <c r="M110" s="62">
        <f t="shared" si="16"/>
        <v>0</v>
      </c>
      <c r="N110" s="61">
        <v>0</v>
      </c>
      <c r="O110" s="61">
        <v>1.6E-2</v>
      </c>
      <c r="P110" s="61">
        <f t="shared" si="21"/>
        <v>1.6E-2</v>
      </c>
      <c r="Q110" s="65">
        <f t="shared" si="17"/>
        <v>-1</v>
      </c>
    </row>
    <row r="111" spans="1:17" x14ac:dyDescent="0.25">
      <c r="A111" s="84" t="s">
        <v>186</v>
      </c>
      <c r="B111" s="85">
        <v>0</v>
      </c>
      <c r="C111" s="86">
        <v>9.7000000000000003E-2</v>
      </c>
      <c r="D111" s="64">
        <f t="shared" si="18"/>
        <v>9.7000000000000003E-2</v>
      </c>
      <c r="E111" s="62">
        <f t="shared" si="14"/>
        <v>1.1074535578624195E-6</v>
      </c>
      <c r="F111" s="60">
        <v>0</v>
      </c>
      <c r="G111" s="61">
        <v>0.27</v>
      </c>
      <c r="H111" s="61">
        <f t="shared" si="19"/>
        <v>0.27</v>
      </c>
      <c r="I111" s="62">
        <f t="shared" si="15"/>
        <v>-0.64074074074074083</v>
      </c>
      <c r="J111" s="60">
        <v>0</v>
      </c>
      <c r="K111" s="61">
        <v>4.7320000000000002</v>
      </c>
      <c r="L111" s="61">
        <f t="shared" si="20"/>
        <v>4.7320000000000002</v>
      </c>
      <c r="M111" s="62">
        <f t="shared" si="16"/>
        <v>5.644084585979565E-6</v>
      </c>
      <c r="N111" s="61">
        <v>0</v>
      </c>
      <c r="O111" s="61">
        <v>3.948</v>
      </c>
      <c r="P111" s="61">
        <f t="shared" si="21"/>
        <v>3.948</v>
      </c>
      <c r="Q111" s="65">
        <f t="shared" si="17"/>
        <v>0.19858156028368801</v>
      </c>
    </row>
    <row r="112" spans="1:17" x14ac:dyDescent="0.25">
      <c r="A112" s="84" t="s">
        <v>239</v>
      </c>
      <c r="B112" s="85">
        <v>0</v>
      </c>
      <c r="C112" s="86">
        <v>0</v>
      </c>
      <c r="D112" s="64">
        <f t="shared" si="18"/>
        <v>0</v>
      </c>
      <c r="E112" s="62">
        <f t="shared" si="14"/>
        <v>0</v>
      </c>
      <c r="F112" s="60">
        <v>0</v>
      </c>
      <c r="G112" s="61">
        <v>0</v>
      </c>
      <c r="H112" s="61">
        <f t="shared" si="19"/>
        <v>0</v>
      </c>
      <c r="I112" s="62" t="str">
        <f t="shared" si="15"/>
        <v/>
      </c>
      <c r="J112" s="60">
        <v>0</v>
      </c>
      <c r="K112" s="61">
        <v>0</v>
      </c>
      <c r="L112" s="61">
        <f t="shared" si="20"/>
        <v>0</v>
      </c>
      <c r="M112" s="62">
        <f t="shared" si="16"/>
        <v>0</v>
      </c>
      <c r="N112" s="61">
        <v>0</v>
      </c>
      <c r="O112" s="61">
        <v>0.1</v>
      </c>
      <c r="P112" s="61">
        <f t="shared" si="21"/>
        <v>0.1</v>
      </c>
      <c r="Q112" s="65">
        <f t="shared" si="17"/>
        <v>-1</v>
      </c>
    </row>
    <row r="113" spans="1:17" x14ac:dyDescent="0.25">
      <c r="A113" s="84" t="s">
        <v>322</v>
      </c>
      <c r="B113" s="85">
        <v>0</v>
      </c>
      <c r="C113" s="86">
        <v>0</v>
      </c>
      <c r="D113" s="64">
        <f t="shared" si="18"/>
        <v>0</v>
      </c>
      <c r="E113" s="62">
        <f t="shared" si="14"/>
        <v>0</v>
      </c>
      <c r="F113" s="60">
        <v>0</v>
      </c>
      <c r="G113" s="61">
        <v>0</v>
      </c>
      <c r="H113" s="61">
        <f t="shared" si="19"/>
        <v>0</v>
      </c>
      <c r="I113" s="62" t="str">
        <f t="shared" si="15"/>
        <v/>
      </c>
      <c r="J113" s="60">
        <v>0</v>
      </c>
      <c r="K113" s="61">
        <v>0</v>
      </c>
      <c r="L113" s="61">
        <f t="shared" si="20"/>
        <v>0</v>
      </c>
      <c r="M113" s="62">
        <f t="shared" si="16"/>
        <v>0</v>
      </c>
      <c r="N113" s="61">
        <v>0</v>
      </c>
      <c r="O113" s="61">
        <v>0.222</v>
      </c>
      <c r="P113" s="61">
        <f t="shared" si="21"/>
        <v>0.222</v>
      </c>
      <c r="Q113" s="65">
        <f t="shared" si="17"/>
        <v>-1</v>
      </c>
    </row>
    <row r="114" spans="1:17" x14ac:dyDescent="0.25">
      <c r="A114" s="84" t="s">
        <v>159</v>
      </c>
      <c r="B114" s="85">
        <v>0</v>
      </c>
      <c r="C114" s="86">
        <v>2.278</v>
      </c>
      <c r="D114" s="64">
        <f t="shared" si="18"/>
        <v>2.278</v>
      </c>
      <c r="E114" s="62">
        <f t="shared" si="14"/>
        <v>2.6008033039284452E-5</v>
      </c>
      <c r="F114" s="60">
        <v>0</v>
      </c>
      <c r="G114" s="61">
        <v>1.093</v>
      </c>
      <c r="H114" s="61">
        <f t="shared" si="19"/>
        <v>1.093</v>
      </c>
      <c r="I114" s="62">
        <f t="shared" si="15"/>
        <v>1.0841720036596523</v>
      </c>
      <c r="J114" s="60">
        <v>0</v>
      </c>
      <c r="K114" s="61">
        <v>28.009</v>
      </c>
      <c r="L114" s="61">
        <f t="shared" si="20"/>
        <v>28.009</v>
      </c>
      <c r="M114" s="62">
        <f t="shared" si="16"/>
        <v>3.3407684946893834E-5</v>
      </c>
      <c r="N114" s="61">
        <v>0</v>
      </c>
      <c r="O114" s="61">
        <v>24.635000000000002</v>
      </c>
      <c r="P114" s="61">
        <f t="shared" si="21"/>
        <v>24.635000000000002</v>
      </c>
      <c r="Q114" s="65">
        <f t="shared" si="17"/>
        <v>0.13695961031053372</v>
      </c>
    </row>
    <row r="115" spans="1:17" x14ac:dyDescent="0.25">
      <c r="A115" s="84" t="s">
        <v>136</v>
      </c>
      <c r="B115" s="85">
        <v>0</v>
      </c>
      <c r="C115" s="86">
        <v>0.23300000000000001</v>
      </c>
      <c r="D115" s="64">
        <f t="shared" si="18"/>
        <v>0.23300000000000001</v>
      </c>
      <c r="E115" s="62">
        <f t="shared" si="14"/>
        <v>2.6601719482674615E-6</v>
      </c>
      <c r="F115" s="60">
        <v>0</v>
      </c>
      <c r="G115" s="61">
        <v>5.7000000000000002E-2</v>
      </c>
      <c r="H115" s="61">
        <f t="shared" si="19"/>
        <v>5.7000000000000002E-2</v>
      </c>
      <c r="I115" s="62">
        <f t="shared" si="15"/>
        <v>3.0877192982456139</v>
      </c>
      <c r="J115" s="60">
        <v>0</v>
      </c>
      <c r="K115" s="61">
        <v>2.69</v>
      </c>
      <c r="L115" s="61">
        <f t="shared" si="20"/>
        <v>2.69</v>
      </c>
      <c r="M115" s="62">
        <f t="shared" si="16"/>
        <v>3.2084927168818741E-6</v>
      </c>
      <c r="N115" s="61">
        <v>0</v>
      </c>
      <c r="O115" s="61">
        <v>3.4009999999999998</v>
      </c>
      <c r="P115" s="61">
        <f t="shared" si="21"/>
        <v>3.4009999999999998</v>
      </c>
      <c r="Q115" s="65">
        <f t="shared" si="17"/>
        <v>-0.20905615995295501</v>
      </c>
    </row>
    <row r="116" spans="1:17" x14ac:dyDescent="0.25">
      <c r="A116" s="84" t="s">
        <v>128</v>
      </c>
      <c r="B116" s="85">
        <v>0</v>
      </c>
      <c r="C116" s="86">
        <v>0.23</v>
      </c>
      <c r="D116" s="64">
        <f t="shared" si="18"/>
        <v>0.23</v>
      </c>
      <c r="E116" s="62">
        <f t="shared" si="14"/>
        <v>2.6259208073026444E-6</v>
      </c>
      <c r="F116" s="60">
        <v>0</v>
      </c>
      <c r="G116" s="61">
        <v>0.53</v>
      </c>
      <c r="H116" s="61">
        <f t="shared" si="19"/>
        <v>0.53</v>
      </c>
      <c r="I116" s="62">
        <f t="shared" si="15"/>
        <v>-0.56603773584905659</v>
      </c>
      <c r="J116" s="60">
        <v>0</v>
      </c>
      <c r="K116" s="61">
        <v>2.42</v>
      </c>
      <c r="L116" s="61">
        <f t="shared" si="20"/>
        <v>2.42</v>
      </c>
      <c r="M116" s="62">
        <f t="shared" si="16"/>
        <v>2.8864506969717976E-6</v>
      </c>
      <c r="N116" s="61">
        <v>0</v>
      </c>
      <c r="O116" s="61">
        <v>1.554</v>
      </c>
      <c r="P116" s="61">
        <f t="shared" si="21"/>
        <v>1.554</v>
      </c>
      <c r="Q116" s="65">
        <f t="shared" si="17"/>
        <v>0.55727155727155719</v>
      </c>
    </row>
    <row r="117" spans="1:17" x14ac:dyDescent="0.25">
      <c r="A117" s="84" t="s">
        <v>305</v>
      </c>
      <c r="B117" s="85">
        <v>0</v>
      </c>
      <c r="C117" s="86">
        <v>0</v>
      </c>
      <c r="D117" s="64">
        <f t="shared" si="18"/>
        <v>0</v>
      </c>
      <c r="E117" s="62">
        <f t="shared" si="14"/>
        <v>0</v>
      </c>
      <c r="F117" s="60">
        <v>0</v>
      </c>
      <c r="G117" s="61">
        <v>0</v>
      </c>
      <c r="H117" s="61">
        <f t="shared" si="19"/>
        <v>0</v>
      </c>
      <c r="I117" s="62" t="str">
        <f t="shared" si="15"/>
        <v/>
      </c>
      <c r="J117" s="60">
        <v>0</v>
      </c>
      <c r="K117" s="61">
        <v>0.2</v>
      </c>
      <c r="L117" s="61">
        <f t="shared" si="20"/>
        <v>0.2</v>
      </c>
      <c r="M117" s="62">
        <f t="shared" si="16"/>
        <v>2.3854964437783451E-7</v>
      </c>
      <c r="N117" s="61">
        <v>0</v>
      </c>
      <c r="O117" s="61">
        <v>0</v>
      </c>
      <c r="P117" s="61">
        <f t="shared" si="21"/>
        <v>0</v>
      </c>
      <c r="Q117" s="65" t="str">
        <f t="shared" si="17"/>
        <v/>
      </c>
    </row>
    <row r="118" spans="1:17" x14ac:dyDescent="0.25">
      <c r="A118" s="84" t="s">
        <v>351</v>
      </c>
      <c r="B118" s="85">
        <v>0</v>
      </c>
      <c r="C118" s="86">
        <v>0</v>
      </c>
      <c r="D118" s="64">
        <f t="shared" si="18"/>
        <v>0</v>
      </c>
      <c r="E118" s="62">
        <f t="shared" si="14"/>
        <v>0</v>
      </c>
      <c r="F118" s="60">
        <v>0</v>
      </c>
      <c r="G118" s="61">
        <v>0</v>
      </c>
      <c r="H118" s="61">
        <f t="shared" si="19"/>
        <v>0</v>
      </c>
      <c r="I118" s="62" t="str">
        <f t="shared" si="15"/>
        <v/>
      </c>
      <c r="J118" s="60">
        <v>0</v>
      </c>
      <c r="K118" s="61">
        <v>0</v>
      </c>
      <c r="L118" s="61">
        <f t="shared" si="20"/>
        <v>0</v>
      </c>
      <c r="M118" s="62">
        <f t="shared" si="16"/>
        <v>0</v>
      </c>
      <c r="N118" s="61">
        <v>0</v>
      </c>
      <c r="O118" s="61">
        <v>8.9999999999999993E-3</v>
      </c>
      <c r="P118" s="61">
        <f t="shared" si="21"/>
        <v>8.9999999999999993E-3</v>
      </c>
      <c r="Q118" s="65">
        <f t="shared" si="17"/>
        <v>-1</v>
      </c>
    </row>
    <row r="119" spans="1:17" x14ac:dyDescent="0.25">
      <c r="A119" s="84" t="s">
        <v>349</v>
      </c>
      <c r="B119" s="85">
        <v>0</v>
      </c>
      <c r="C119" s="86">
        <v>0</v>
      </c>
      <c r="D119" s="64">
        <f t="shared" si="18"/>
        <v>0</v>
      </c>
      <c r="E119" s="62">
        <f t="shared" si="14"/>
        <v>0</v>
      </c>
      <c r="F119" s="60">
        <v>0</v>
      </c>
      <c r="G119" s="61">
        <v>0</v>
      </c>
      <c r="H119" s="61">
        <f t="shared" si="19"/>
        <v>0</v>
      </c>
      <c r="I119" s="62" t="str">
        <f t="shared" si="15"/>
        <v/>
      </c>
      <c r="J119" s="60">
        <v>0</v>
      </c>
      <c r="K119" s="61">
        <v>0</v>
      </c>
      <c r="L119" s="61">
        <f t="shared" si="20"/>
        <v>0</v>
      </c>
      <c r="M119" s="62">
        <f t="shared" si="16"/>
        <v>0</v>
      </c>
      <c r="N119" s="61">
        <v>0</v>
      </c>
      <c r="O119" s="61">
        <v>0.09</v>
      </c>
      <c r="P119" s="61">
        <f t="shared" si="21"/>
        <v>0.09</v>
      </c>
      <c r="Q119" s="65">
        <f t="shared" si="17"/>
        <v>-1</v>
      </c>
    </row>
    <row r="120" spans="1:17" x14ac:dyDescent="0.25">
      <c r="A120" s="84" t="s">
        <v>289</v>
      </c>
      <c r="B120" s="85">
        <v>0</v>
      </c>
      <c r="C120" s="86">
        <v>0</v>
      </c>
      <c r="D120" s="64">
        <f t="shared" si="18"/>
        <v>0</v>
      </c>
      <c r="E120" s="62">
        <f t="shared" si="14"/>
        <v>0</v>
      </c>
      <c r="F120" s="60">
        <v>0</v>
      </c>
      <c r="G120" s="61">
        <v>0</v>
      </c>
      <c r="H120" s="61">
        <f t="shared" si="19"/>
        <v>0</v>
      </c>
      <c r="I120" s="62" t="str">
        <f t="shared" si="15"/>
        <v/>
      </c>
      <c r="J120" s="60">
        <v>0</v>
      </c>
      <c r="K120" s="61">
        <v>0.13500000000000001</v>
      </c>
      <c r="L120" s="61">
        <f t="shared" si="20"/>
        <v>0.13500000000000001</v>
      </c>
      <c r="M120" s="62">
        <f t="shared" si="16"/>
        <v>1.6102100995503831E-7</v>
      </c>
      <c r="N120" s="61">
        <v>0</v>
      </c>
      <c r="O120" s="61">
        <v>5.0000000000000001E-3</v>
      </c>
      <c r="P120" s="61">
        <f t="shared" si="21"/>
        <v>5.0000000000000001E-3</v>
      </c>
      <c r="Q120" s="65">
        <f t="shared" si="17"/>
        <v>26</v>
      </c>
    </row>
    <row r="121" spans="1:17" x14ac:dyDescent="0.25">
      <c r="A121" s="84" t="s">
        <v>337</v>
      </c>
      <c r="B121" s="85">
        <v>0</v>
      </c>
      <c r="C121" s="86">
        <v>0</v>
      </c>
      <c r="D121" s="64">
        <f t="shared" si="18"/>
        <v>0</v>
      </c>
      <c r="E121" s="62">
        <f t="shared" si="14"/>
        <v>0</v>
      </c>
      <c r="F121" s="60">
        <v>0</v>
      </c>
      <c r="G121" s="61">
        <v>0</v>
      </c>
      <c r="H121" s="61">
        <f t="shared" si="19"/>
        <v>0</v>
      </c>
      <c r="I121" s="62" t="str">
        <f t="shared" si="15"/>
        <v/>
      </c>
      <c r="J121" s="60">
        <v>0</v>
      </c>
      <c r="K121" s="61">
        <v>0</v>
      </c>
      <c r="L121" s="61">
        <f t="shared" si="20"/>
        <v>0</v>
      </c>
      <c r="M121" s="62">
        <f t="shared" si="16"/>
        <v>0</v>
      </c>
      <c r="N121" s="61">
        <v>0</v>
      </c>
      <c r="O121" s="61">
        <v>0.56000000000000005</v>
      </c>
      <c r="P121" s="61">
        <f t="shared" si="21"/>
        <v>0.56000000000000005</v>
      </c>
      <c r="Q121" s="65">
        <f t="shared" si="17"/>
        <v>-1</v>
      </c>
    </row>
    <row r="122" spans="1:17" x14ac:dyDescent="0.25">
      <c r="A122" s="84" t="s">
        <v>277</v>
      </c>
      <c r="B122" s="85">
        <v>0</v>
      </c>
      <c r="C122" s="86">
        <v>0</v>
      </c>
      <c r="D122" s="64">
        <f t="shared" si="18"/>
        <v>0</v>
      </c>
      <c r="E122" s="62">
        <f t="shared" si="14"/>
        <v>0</v>
      </c>
      <c r="F122" s="60">
        <v>0</v>
      </c>
      <c r="G122" s="61">
        <v>0</v>
      </c>
      <c r="H122" s="61">
        <f t="shared" si="19"/>
        <v>0</v>
      </c>
      <c r="I122" s="62" t="str">
        <f t="shared" si="15"/>
        <v/>
      </c>
      <c r="J122" s="60">
        <v>0</v>
      </c>
      <c r="K122" s="61">
        <v>0.54700000000000004</v>
      </c>
      <c r="L122" s="61">
        <f t="shared" si="20"/>
        <v>0.54700000000000004</v>
      </c>
      <c r="M122" s="62">
        <f t="shared" si="16"/>
        <v>6.5243327737337742E-7</v>
      </c>
      <c r="N122" s="61">
        <v>0</v>
      </c>
      <c r="O122" s="61">
        <v>0</v>
      </c>
      <c r="P122" s="61">
        <f t="shared" si="21"/>
        <v>0</v>
      </c>
      <c r="Q122" s="65" t="str">
        <f t="shared" si="17"/>
        <v/>
      </c>
    </row>
    <row r="123" spans="1:17" x14ac:dyDescent="0.25">
      <c r="A123" s="84" t="s">
        <v>160</v>
      </c>
      <c r="B123" s="85">
        <v>0</v>
      </c>
      <c r="C123" s="86">
        <v>9.1999999999999998E-2</v>
      </c>
      <c r="D123" s="64">
        <f t="shared" si="18"/>
        <v>9.1999999999999998E-2</v>
      </c>
      <c r="E123" s="62">
        <f t="shared" si="14"/>
        <v>1.0503683229210577E-6</v>
      </c>
      <c r="F123" s="60">
        <v>0</v>
      </c>
      <c r="G123" s="61">
        <v>0</v>
      </c>
      <c r="H123" s="61">
        <f t="shared" si="19"/>
        <v>0</v>
      </c>
      <c r="I123" s="62" t="str">
        <f t="shared" si="15"/>
        <v/>
      </c>
      <c r="J123" s="60">
        <v>0</v>
      </c>
      <c r="K123" s="61">
        <v>0.25</v>
      </c>
      <c r="L123" s="61">
        <f t="shared" si="20"/>
        <v>0.25</v>
      </c>
      <c r="M123" s="62">
        <f t="shared" si="16"/>
        <v>2.9818705547229314E-7</v>
      </c>
      <c r="N123" s="61">
        <v>0</v>
      </c>
      <c r="O123" s="61">
        <v>0.27500000000000002</v>
      </c>
      <c r="P123" s="61">
        <f t="shared" si="21"/>
        <v>0.27500000000000002</v>
      </c>
      <c r="Q123" s="65">
        <f t="shared" si="17"/>
        <v>-9.0909090909090939E-2</v>
      </c>
    </row>
    <row r="124" spans="1:17" x14ac:dyDescent="0.25">
      <c r="A124" s="84" t="s">
        <v>355</v>
      </c>
      <c r="B124" s="85">
        <v>0</v>
      </c>
      <c r="C124" s="86">
        <v>0</v>
      </c>
      <c r="D124" s="64">
        <f t="shared" si="18"/>
        <v>0</v>
      </c>
      <c r="E124" s="62">
        <f t="shared" si="14"/>
        <v>0</v>
      </c>
      <c r="F124" s="60">
        <v>0</v>
      </c>
      <c r="G124" s="61">
        <v>0</v>
      </c>
      <c r="H124" s="61">
        <f t="shared" si="19"/>
        <v>0</v>
      </c>
      <c r="I124" s="62" t="str">
        <f t="shared" si="15"/>
        <v/>
      </c>
      <c r="J124" s="60">
        <v>0</v>
      </c>
      <c r="K124" s="61">
        <v>0</v>
      </c>
      <c r="L124" s="61">
        <f t="shared" si="20"/>
        <v>0</v>
      </c>
      <c r="M124" s="62">
        <f t="shared" si="16"/>
        <v>0</v>
      </c>
      <c r="N124" s="61">
        <v>0</v>
      </c>
      <c r="O124" s="61">
        <v>2E-3</v>
      </c>
      <c r="P124" s="61">
        <f t="shared" si="21"/>
        <v>2E-3</v>
      </c>
      <c r="Q124" s="65">
        <f t="shared" si="17"/>
        <v>-1</v>
      </c>
    </row>
    <row r="125" spans="1:17" x14ac:dyDescent="0.25">
      <c r="A125" s="84" t="s">
        <v>162</v>
      </c>
      <c r="B125" s="85">
        <v>0</v>
      </c>
      <c r="C125" s="86">
        <v>4.9580000000000002</v>
      </c>
      <c r="D125" s="64">
        <f t="shared" si="18"/>
        <v>4.9580000000000002</v>
      </c>
      <c r="E125" s="62">
        <f t="shared" si="14"/>
        <v>5.6605718967854393E-5</v>
      </c>
      <c r="F125" s="60">
        <v>0</v>
      </c>
      <c r="G125" s="61">
        <v>4.5650000000000004</v>
      </c>
      <c r="H125" s="61">
        <f t="shared" si="19"/>
        <v>4.5650000000000004</v>
      </c>
      <c r="I125" s="62">
        <f t="shared" si="15"/>
        <v>8.6089813800657167E-2</v>
      </c>
      <c r="J125" s="60">
        <v>0</v>
      </c>
      <c r="K125" s="61">
        <v>30.548999999999999</v>
      </c>
      <c r="L125" s="61">
        <f t="shared" si="20"/>
        <v>30.548999999999999</v>
      </c>
      <c r="M125" s="62">
        <f t="shared" si="16"/>
        <v>3.6437265430492334E-5</v>
      </c>
      <c r="N125" s="61">
        <v>0</v>
      </c>
      <c r="O125" s="61">
        <v>41.426000000000002</v>
      </c>
      <c r="P125" s="61">
        <f t="shared" si="21"/>
        <v>41.426000000000002</v>
      </c>
      <c r="Q125" s="65">
        <f t="shared" si="17"/>
        <v>-0.262564572973495</v>
      </c>
    </row>
    <row r="126" spans="1:17" x14ac:dyDescent="0.25">
      <c r="A126" s="84" t="s">
        <v>147</v>
      </c>
      <c r="B126" s="85">
        <v>0</v>
      </c>
      <c r="C126" s="86">
        <v>2.4580000000000002</v>
      </c>
      <c r="D126" s="64">
        <f t="shared" si="18"/>
        <v>2.4580000000000002</v>
      </c>
      <c r="E126" s="62">
        <f t="shared" si="14"/>
        <v>2.8063101497173478E-5</v>
      </c>
      <c r="F126" s="60">
        <v>0</v>
      </c>
      <c r="G126" s="61">
        <v>2.1120000000000001</v>
      </c>
      <c r="H126" s="61">
        <f t="shared" si="19"/>
        <v>2.1120000000000001</v>
      </c>
      <c r="I126" s="62">
        <f t="shared" si="15"/>
        <v>0.16382575757575757</v>
      </c>
      <c r="J126" s="60">
        <v>0</v>
      </c>
      <c r="K126" s="61">
        <v>19.05</v>
      </c>
      <c r="L126" s="61">
        <f t="shared" si="20"/>
        <v>19.05</v>
      </c>
      <c r="M126" s="62">
        <f t="shared" si="16"/>
        <v>2.2721853626988738E-5</v>
      </c>
      <c r="N126" s="61">
        <v>0</v>
      </c>
      <c r="O126" s="61">
        <v>25.26</v>
      </c>
      <c r="P126" s="61">
        <f t="shared" si="21"/>
        <v>25.26</v>
      </c>
      <c r="Q126" s="65">
        <f t="shared" si="17"/>
        <v>-0.24584323040380052</v>
      </c>
    </row>
    <row r="127" spans="1:17" x14ac:dyDescent="0.25">
      <c r="A127" s="84" t="s">
        <v>164</v>
      </c>
      <c r="B127" s="85">
        <v>0</v>
      </c>
      <c r="C127" s="86">
        <v>5.0000000000000001E-3</v>
      </c>
      <c r="D127" s="64">
        <f t="shared" si="18"/>
        <v>5.0000000000000001E-3</v>
      </c>
      <c r="E127" s="62">
        <f t="shared" si="14"/>
        <v>5.7085234941361832E-8</v>
      </c>
      <c r="F127" s="60">
        <v>0</v>
      </c>
      <c r="G127" s="61">
        <v>0.2</v>
      </c>
      <c r="H127" s="61">
        <f t="shared" si="19"/>
        <v>0.2</v>
      </c>
      <c r="I127" s="62">
        <f t="shared" si="15"/>
        <v>-0.97499999999999998</v>
      </c>
      <c r="J127" s="60">
        <v>0</v>
      </c>
      <c r="K127" s="61">
        <v>5.0000000000000001E-3</v>
      </c>
      <c r="L127" s="61">
        <f t="shared" si="20"/>
        <v>5.0000000000000001E-3</v>
      </c>
      <c r="M127" s="62">
        <f t="shared" si="16"/>
        <v>5.9637411094458631E-9</v>
      </c>
      <c r="N127" s="61">
        <v>0</v>
      </c>
      <c r="O127" s="61">
        <v>0.32</v>
      </c>
      <c r="P127" s="61">
        <f t="shared" si="21"/>
        <v>0.32</v>
      </c>
      <c r="Q127" s="65">
        <f t="shared" si="17"/>
        <v>-0.984375</v>
      </c>
    </row>
    <row r="128" spans="1:17" x14ac:dyDescent="0.25">
      <c r="A128" s="84" t="s">
        <v>370</v>
      </c>
      <c r="B128" s="85">
        <v>0</v>
      </c>
      <c r="C128" s="86">
        <v>0</v>
      </c>
      <c r="D128" s="64">
        <f t="shared" si="18"/>
        <v>0</v>
      </c>
      <c r="E128" s="62">
        <f t="shared" si="14"/>
        <v>0</v>
      </c>
      <c r="F128" s="60">
        <v>0</v>
      </c>
      <c r="G128" s="61">
        <v>0</v>
      </c>
      <c r="H128" s="61">
        <f t="shared" si="19"/>
        <v>0</v>
      </c>
      <c r="I128" s="62" t="str">
        <f t="shared" si="15"/>
        <v/>
      </c>
      <c r="J128" s="60">
        <v>0</v>
      </c>
      <c r="K128" s="61">
        <v>0</v>
      </c>
      <c r="L128" s="61">
        <f t="shared" si="20"/>
        <v>0</v>
      </c>
      <c r="M128" s="62">
        <f t="shared" si="16"/>
        <v>0</v>
      </c>
      <c r="N128" s="61">
        <v>0</v>
      </c>
      <c r="O128" s="61">
        <v>4.0000000000000001E-3</v>
      </c>
      <c r="P128" s="61">
        <f t="shared" si="21"/>
        <v>4.0000000000000001E-3</v>
      </c>
      <c r="Q128" s="65">
        <f t="shared" si="17"/>
        <v>-1</v>
      </c>
    </row>
    <row r="129" spans="1:17" x14ac:dyDescent="0.25">
      <c r="A129" s="84" t="s">
        <v>171</v>
      </c>
      <c r="B129" s="85">
        <v>0</v>
      </c>
      <c r="C129" s="86">
        <v>0</v>
      </c>
      <c r="D129" s="64">
        <f t="shared" si="18"/>
        <v>0</v>
      </c>
      <c r="E129" s="62">
        <f t="shared" si="14"/>
        <v>0</v>
      </c>
      <c r="F129" s="60">
        <v>0</v>
      </c>
      <c r="G129" s="61">
        <v>0</v>
      </c>
      <c r="H129" s="61">
        <f t="shared" si="19"/>
        <v>0</v>
      </c>
      <c r="I129" s="62" t="str">
        <f t="shared" si="15"/>
        <v/>
      </c>
      <c r="J129" s="60">
        <v>0</v>
      </c>
      <c r="K129" s="61">
        <v>1.1200000000000001</v>
      </c>
      <c r="L129" s="61">
        <f t="shared" si="20"/>
        <v>1.1200000000000001</v>
      </c>
      <c r="M129" s="62">
        <f t="shared" si="16"/>
        <v>1.3358780085158734E-6</v>
      </c>
      <c r="N129" s="61">
        <v>0</v>
      </c>
      <c r="O129" s="61">
        <v>0.51100000000000001</v>
      </c>
      <c r="P129" s="61">
        <f t="shared" si="21"/>
        <v>0.51100000000000001</v>
      </c>
      <c r="Q129" s="65">
        <f t="shared" si="17"/>
        <v>1.1917808219178085</v>
      </c>
    </row>
    <row r="130" spans="1:17" x14ac:dyDescent="0.25">
      <c r="A130" s="84" t="s">
        <v>313</v>
      </c>
      <c r="B130" s="85">
        <v>0</v>
      </c>
      <c r="C130" s="86">
        <v>0</v>
      </c>
      <c r="D130" s="64">
        <f t="shared" si="18"/>
        <v>0</v>
      </c>
      <c r="E130" s="62">
        <f t="shared" si="14"/>
        <v>0</v>
      </c>
      <c r="F130" s="60">
        <v>0</v>
      </c>
      <c r="G130" s="61">
        <v>0</v>
      </c>
      <c r="H130" s="61">
        <f t="shared" si="19"/>
        <v>0</v>
      </c>
      <c r="I130" s="62" t="str">
        <f t="shared" si="15"/>
        <v/>
      </c>
      <c r="J130" s="60">
        <v>0</v>
      </c>
      <c r="K130" s="61">
        <v>7.0000000000000001E-3</v>
      </c>
      <c r="L130" s="61">
        <f t="shared" si="20"/>
        <v>7.0000000000000001E-3</v>
      </c>
      <c r="M130" s="62">
        <f t="shared" si="16"/>
        <v>8.349237553224209E-9</v>
      </c>
      <c r="N130" s="61">
        <v>0</v>
      </c>
      <c r="O130" s="61">
        <v>2.5999999999999999E-2</v>
      </c>
      <c r="P130" s="61">
        <f t="shared" si="21"/>
        <v>2.5999999999999999E-2</v>
      </c>
      <c r="Q130" s="65">
        <f t="shared" si="17"/>
        <v>-0.73076923076923073</v>
      </c>
    </row>
    <row r="131" spans="1:17" x14ac:dyDescent="0.25">
      <c r="A131" s="84" t="s">
        <v>221</v>
      </c>
      <c r="B131" s="85">
        <v>0</v>
      </c>
      <c r="C131" s="86">
        <v>0.2</v>
      </c>
      <c r="D131" s="64">
        <f t="shared" si="18"/>
        <v>0.2</v>
      </c>
      <c r="E131" s="62">
        <f t="shared" si="14"/>
        <v>2.2834093976544733E-6</v>
      </c>
      <c r="F131" s="60">
        <v>0</v>
      </c>
      <c r="G131" s="61">
        <v>0.108</v>
      </c>
      <c r="H131" s="61">
        <f t="shared" si="19"/>
        <v>0.108</v>
      </c>
      <c r="I131" s="62">
        <f t="shared" si="15"/>
        <v>0.85185185185185208</v>
      </c>
      <c r="J131" s="60">
        <v>0</v>
      </c>
      <c r="K131" s="61">
        <v>1.018</v>
      </c>
      <c r="L131" s="61">
        <f t="shared" si="20"/>
        <v>1.018</v>
      </c>
      <c r="M131" s="62">
        <f t="shared" si="16"/>
        <v>1.2142176898831778E-6</v>
      </c>
      <c r="N131" s="61">
        <v>0</v>
      </c>
      <c r="O131" s="61">
        <v>0.39700000000000002</v>
      </c>
      <c r="P131" s="61">
        <f t="shared" si="21"/>
        <v>0.39700000000000002</v>
      </c>
      <c r="Q131" s="65">
        <f t="shared" si="17"/>
        <v>1.5642317380352644</v>
      </c>
    </row>
    <row r="132" spans="1:17" x14ac:dyDescent="0.25">
      <c r="A132" s="84" t="s">
        <v>188</v>
      </c>
      <c r="B132" s="85">
        <v>0</v>
      </c>
      <c r="C132" s="86">
        <v>1.05</v>
      </c>
      <c r="D132" s="64">
        <f t="shared" si="18"/>
        <v>1.05</v>
      </c>
      <c r="E132" s="62">
        <f t="shared" si="14"/>
        <v>1.1987899337685985E-5</v>
      </c>
      <c r="F132" s="60">
        <v>0</v>
      </c>
      <c r="G132" s="61">
        <v>0.90600000000000003</v>
      </c>
      <c r="H132" s="61">
        <f t="shared" si="19"/>
        <v>0.90600000000000003</v>
      </c>
      <c r="I132" s="62">
        <f t="shared" si="15"/>
        <v>0.1589403973509933</v>
      </c>
      <c r="J132" s="60">
        <v>0</v>
      </c>
      <c r="K132" s="61">
        <v>17.312000000000001</v>
      </c>
      <c r="L132" s="61">
        <f t="shared" si="20"/>
        <v>17.312000000000001</v>
      </c>
      <c r="M132" s="62">
        <f t="shared" si="16"/>
        <v>2.0648857217345358E-5</v>
      </c>
      <c r="N132" s="61">
        <v>0</v>
      </c>
      <c r="O132" s="61">
        <v>9.8829999999999991</v>
      </c>
      <c r="P132" s="61">
        <f t="shared" si="21"/>
        <v>9.8829999999999991</v>
      </c>
      <c r="Q132" s="65">
        <f t="shared" si="17"/>
        <v>0.75169482950521127</v>
      </c>
    </row>
    <row r="133" spans="1:17" x14ac:dyDescent="0.25">
      <c r="A133" s="84" t="s">
        <v>190</v>
      </c>
      <c r="B133" s="85">
        <v>0</v>
      </c>
      <c r="C133" s="86">
        <v>0.36499999999999999</v>
      </c>
      <c r="D133" s="64">
        <f t="shared" si="18"/>
        <v>0.36499999999999999</v>
      </c>
      <c r="E133" s="62">
        <f t="shared" si="14"/>
        <v>4.1672221507194136E-6</v>
      </c>
      <c r="F133" s="60">
        <v>0</v>
      </c>
      <c r="G133" s="61">
        <v>0.6</v>
      </c>
      <c r="H133" s="61">
        <f t="shared" si="19"/>
        <v>0.6</v>
      </c>
      <c r="I133" s="62">
        <f t="shared" si="15"/>
        <v>-0.39166666666666661</v>
      </c>
      <c r="J133" s="60">
        <v>0</v>
      </c>
      <c r="K133" s="61">
        <v>4.9269999999999996</v>
      </c>
      <c r="L133" s="61">
        <f t="shared" si="20"/>
        <v>4.9269999999999996</v>
      </c>
      <c r="M133" s="62">
        <f t="shared" si="16"/>
        <v>5.8766704892479528E-6</v>
      </c>
      <c r="N133" s="61">
        <v>0</v>
      </c>
      <c r="O133" s="61">
        <v>4.24</v>
      </c>
      <c r="P133" s="61">
        <f t="shared" si="21"/>
        <v>4.24</v>
      </c>
      <c r="Q133" s="65">
        <f t="shared" si="17"/>
        <v>0.16202830188679229</v>
      </c>
    </row>
    <row r="134" spans="1:17" x14ac:dyDescent="0.25">
      <c r="A134" s="84" t="s">
        <v>376</v>
      </c>
      <c r="B134" s="85">
        <v>0</v>
      </c>
      <c r="C134" s="86">
        <v>0</v>
      </c>
      <c r="D134" s="64">
        <f t="shared" si="18"/>
        <v>0</v>
      </c>
      <c r="E134" s="62">
        <f t="shared" si="14"/>
        <v>0</v>
      </c>
      <c r="F134" s="60">
        <v>0</v>
      </c>
      <c r="G134" s="61">
        <v>0</v>
      </c>
      <c r="H134" s="61">
        <f t="shared" si="19"/>
        <v>0</v>
      </c>
      <c r="I134" s="62" t="str">
        <f t="shared" si="15"/>
        <v/>
      </c>
      <c r="J134" s="60">
        <v>0</v>
      </c>
      <c r="K134" s="61">
        <v>0.154</v>
      </c>
      <c r="L134" s="61">
        <f t="shared" si="20"/>
        <v>0.154</v>
      </c>
      <c r="M134" s="62">
        <f t="shared" si="16"/>
        <v>1.8368322617093259E-7</v>
      </c>
      <c r="N134" s="61">
        <v>0</v>
      </c>
      <c r="O134" s="61">
        <v>0</v>
      </c>
      <c r="P134" s="61">
        <f t="shared" si="21"/>
        <v>0</v>
      </c>
      <c r="Q134" s="65" t="str">
        <f t="shared" si="17"/>
        <v/>
      </c>
    </row>
    <row r="135" spans="1:17" x14ac:dyDescent="0.25">
      <c r="A135" s="84" t="s">
        <v>230</v>
      </c>
      <c r="B135" s="85">
        <v>0</v>
      </c>
      <c r="C135" s="86">
        <v>0.86799999999999999</v>
      </c>
      <c r="D135" s="64">
        <f t="shared" si="18"/>
        <v>0.86799999999999999</v>
      </c>
      <c r="E135" s="62">
        <f t="shared" si="14"/>
        <v>9.9099967858204146E-6</v>
      </c>
      <c r="F135" s="60">
        <v>0</v>
      </c>
      <c r="G135" s="61">
        <v>1.6E-2</v>
      </c>
      <c r="H135" s="61">
        <f t="shared" si="19"/>
        <v>1.6E-2</v>
      </c>
      <c r="I135" s="62">
        <f t="shared" si="15"/>
        <v>53.25</v>
      </c>
      <c r="J135" s="60">
        <v>0</v>
      </c>
      <c r="K135" s="61">
        <v>4.5419999999999998</v>
      </c>
      <c r="L135" s="61">
        <f t="shared" si="20"/>
        <v>4.5419999999999998</v>
      </c>
      <c r="M135" s="62">
        <f t="shared" si="16"/>
        <v>5.4174624238206216E-6</v>
      </c>
      <c r="N135" s="61">
        <v>0</v>
      </c>
      <c r="O135" s="61">
        <v>2.37</v>
      </c>
      <c r="P135" s="61">
        <f t="shared" si="21"/>
        <v>2.37</v>
      </c>
      <c r="Q135" s="65">
        <f t="shared" si="17"/>
        <v>0.91645569620253142</v>
      </c>
    </row>
    <row r="136" spans="1:17" x14ac:dyDescent="0.25">
      <c r="A136" s="84" t="s">
        <v>295</v>
      </c>
      <c r="B136" s="85">
        <v>0</v>
      </c>
      <c r="C136" s="86">
        <v>0</v>
      </c>
      <c r="D136" s="64">
        <f t="shared" si="18"/>
        <v>0</v>
      </c>
      <c r="E136" s="62">
        <f t="shared" si="14"/>
        <v>0</v>
      </c>
      <c r="F136" s="60">
        <v>0</v>
      </c>
      <c r="G136" s="61">
        <v>0.23</v>
      </c>
      <c r="H136" s="61">
        <f t="shared" si="19"/>
        <v>0.23</v>
      </c>
      <c r="I136" s="62">
        <f t="shared" si="15"/>
        <v>-1</v>
      </c>
      <c r="J136" s="60">
        <v>0</v>
      </c>
      <c r="K136" s="61">
        <v>0</v>
      </c>
      <c r="L136" s="61">
        <f t="shared" si="20"/>
        <v>0</v>
      </c>
      <c r="M136" s="62">
        <f t="shared" si="16"/>
        <v>0</v>
      </c>
      <c r="N136" s="61">
        <v>0</v>
      </c>
      <c r="O136" s="61">
        <v>1.6</v>
      </c>
      <c r="P136" s="61">
        <f t="shared" si="21"/>
        <v>1.6</v>
      </c>
      <c r="Q136" s="65">
        <f t="shared" si="17"/>
        <v>-1</v>
      </c>
    </row>
    <row r="137" spans="1:17" x14ac:dyDescent="0.25">
      <c r="A137" s="84" t="s">
        <v>205</v>
      </c>
      <c r="B137" s="85">
        <v>0</v>
      </c>
      <c r="C137" s="86">
        <v>9.9000000000000005E-2</v>
      </c>
      <c r="D137" s="64">
        <f t="shared" si="18"/>
        <v>9.9000000000000005E-2</v>
      </c>
      <c r="E137" s="62">
        <f t="shared" ref="E137:E200" si="22">IFERROR(D137/$D$7,"")</f>
        <v>1.1302876518389643E-6</v>
      </c>
      <c r="F137" s="60">
        <v>0</v>
      </c>
      <c r="G137" s="61">
        <v>0</v>
      </c>
      <c r="H137" s="61">
        <f t="shared" si="19"/>
        <v>0</v>
      </c>
      <c r="I137" s="62" t="str">
        <f t="shared" ref="I137:I200" si="23">IFERROR(D137/H137-1,"")</f>
        <v/>
      </c>
      <c r="J137" s="60">
        <v>0</v>
      </c>
      <c r="K137" s="61">
        <v>1.5760000000000001</v>
      </c>
      <c r="L137" s="61">
        <f t="shared" si="20"/>
        <v>1.5760000000000001</v>
      </c>
      <c r="M137" s="62">
        <f t="shared" ref="M137:M200" si="24">IFERROR(L137/$L$7,"")</f>
        <v>1.8797711976973362E-6</v>
      </c>
      <c r="N137" s="61">
        <v>0</v>
      </c>
      <c r="O137" s="61">
        <v>4.7350000000000003</v>
      </c>
      <c r="P137" s="61">
        <f t="shared" si="21"/>
        <v>4.7350000000000003</v>
      </c>
      <c r="Q137" s="65">
        <f t="shared" ref="Q137:Q200" si="25">IFERROR(L137/P137-1,"")</f>
        <v>-0.66715945089757134</v>
      </c>
    </row>
    <row r="138" spans="1:17" x14ac:dyDescent="0.25">
      <c r="A138" s="84" t="s">
        <v>368</v>
      </c>
      <c r="B138" s="85">
        <v>0</v>
      </c>
      <c r="C138" s="86">
        <v>0</v>
      </c>
      <c r="D138" s="64">
        <f t="shared" si="18"/>
        <v>0</v>
      </c>
      <c r="E138" s="62">
        <f t="shared" si="22"/>
        <v>0</v>
      </c>
      <c r="F138" s="60">
        <v>0</v>
      </c>
      <c r="G138" s="61">
        <v>0</v>
      </c>
      <c r="H138" s="61">
        <f t="shared" si="19"/>
        <v>0</v>
      </c>
      <c r="I138" s="62" t="str">
        <f t="shared" si="23"/>
        <v/>
      </c>
      <c r="J138" s="60">
        <v>0</v>
      </c>
      <c r="K138" s="61">
        <v>1.0999999999999999E-2</v>
      </c>
      <c r="L138" s="61">
        <f t="shared" si="20"/>
        <v>1.0999999999999999E-2</v>
      </c>
      <c r="M138" s="62">
        <f t="shared" si="24"/>
        <v>1.3120230440780898E-8</v>
      </c>
      <c r="N138" s="61">
        <v>0</v>
      </c>
      <c r="O138" s="61">
        <v>0</v>
      </c>
      <c r="P138" s="61">
        <f t="shared" si="21"/>
        <v>0</v>
      </c>
      <c r="Q138" s="65" t="str">
        <f t="shared" si="25"/>
        <v/>
      </c>
    </row>
    <row r="139" spans="1:17" x14ac:dyDescent="0.25">
      <c r="A139" s="84" t="s">
        <v>209</v>
      </c>
      <c r="B139" s="85">
        <v>0</v>
      </c>
      <c r="C139" s="86">
        <v>0.375</v>
      </c>
      <c r="D139" s="64">
        <f t="shared" si="18"/>
        <v>0.375</v>
      </c>
      <c r="E139" s="62">
        <f t="shared" si="22"/>
        <v>4.2813926206021372E-6</v>
      </c>
      <c r="F139" s="60">
        <v>0</v>
      </c>
      <c r="G139" s="61">
        <v>1.7470000000000001</v>
      </c>
      <c r="H139" s="61">
        <f t="shared" si="19"/>
        <v>1.7470000000000001</v>
      </c>
      <c r="I139" s="62">
        <f t="shared" si="23"/>
        <v>-0.78534630795649685</v>
      </c>
      <c r="J139" s="60">
        <v>0</v>
      </c>
      <c r="K139" s="61">
        <v>10.196999999999999</v>
      </c>
      <c r="L139" s="61">
        <f t="shared" si="20"/>
        <v>10.196999999999999</v>
      </c>
      <c r="M139" s="62">
        <f t="shared" si="24"/>
        <v>1.2162453618603891E-5</v>
      </c>
      <c r="N139" s="61">
        <v>0</v>
      </c>
      <c r="O139" s="61">
        <v>16.47</v>
      </c>
      <c r="P139" s="61">
        <f t="shared" si="21"/>
        <v>16.47</v>
      </c>
      <c r="Q139" s="65">
        <f t="shared" si="25"/>
        <v>-0.38087431693989071</v>
      </c>
    </row>
    <row r="140" spans="1:17" x14ac:dyDescent="0.25">
      <c r="A140" s="84" t="s">
        <v>250</v>
      </c>
      <c r="B140" s="85">
        <v>0</v>
      </c>
      <c r="C140" s="86">
        <v>0.05</v>
      </c>
      <c r="D140" s="64">
        <f t="shared" si="18"/>
        <v>0.05</v>
      </c>
      <c r="E140" s="62">
        <f t="shared" si="22"/>
        <v>5.7085234941361832E-7</v>
      </c>
      <c r="F140" s="60">
        <v>0</v>
      </c>
      <c r="G140" s="61">
        <v>0</v>
      </c>
      <c r="H140" s="61">
        <f t="shared" si="19"/>
        <v>0</v>
      </c>
      <c r="I140" s="62" t="str">
        <f t="shared" si="23"/>
        <v/>
      </c>
      <c r="J140" s="60">
        <v>0</v>
      </c>
      <c r="K140" s="61">
        <v>0.79</v>
      </c>
      <c r="L140" s="61">
        <f t="shared" si="20"/>
        <v>0.79</v>
      </c>
      <c r="M140" s="62">
        <f t="shared" si="24"/>
        <v>9.4227109529244642E-7</v>
      </c>
      <c r="N140" s="61">
        <v>0</v>
      </c>
      <c r="O140" s="61">
        <v>0</v>
      </c>
      <c r="P140" s="61">
        <f t="shared" si="21"/>
        <v>0</v>
      </c>
      <c r="Q140" s="65" t="str">
        <f t="shared" si="25"/>
        <v/>
      </c>
    </row>
    <row r="141" spans="1:17" x14ac:dyDescent="0.25">
      <c r="A141" s="84" t="s">
        <v>173</v>
      </c>
      <c r="B141" s="85">
        <v>0</v>
      </c>
      <c r="C141" s="86">
        <v>5.5380000000000003</v>
      </c>
      <c r="D141" s="64">
        <f t="shared" si="18"/>
        <v>5.5380000000000003</v>
      </c>
      <c r="E141" s="62">
        <f t="shared" si="22"/>
        <v>6.3227606221052371E-5</v>
      </c>
      <c r="F141" s="60">
        <v>0</v>
      </c>
      <c r="G141" s="61">
        <v>5.4930000000000003</v>
      </c>
      <c r="H141" s="61">
        <f t="shared" si="19"/>
        <v>5.4930000000000003</v>
      </c>
      <c r="I141" s="62">
        <f t="shared" si="23"/>
        <v>8.1922446750408717E-3</v>
      </c>
      <c r="J141" s="60">
        <v>0</v>
      </c>
      <c r="K141" s="61">
        <v>57.491999999999997</v>
      </c>
      <c r="L141" s="61">
        <f t="shared" si="20"/>
        <v>57.491999999999997</v>
      </c>
      <c r="M141" s="62">
        <f t="shared" si="24"/>
        <v>6.8573480772852311E-5</v>
      </c>
      <c r="N141" s="61">
        <v>0</v>
      </c>
      <c r="O141" s="61">
        <v>62.027000000000001</v>
      </c>
      <c r="P141" s="61">
        <f t="shared" si="21"/>
        <v>62.027000000000001</v>
      </c>
      <c r="Q141" s="65">
        <f t="shared" si="25"/>
        <v>-7.31133216180051E-2</v>
      </c>
    </row>
    <row r="142" spans="1:17" x14ac:dyDescent="0.25">
      <c r="A142" s="84" t="s">
        <v>219</v>
      </c>
      <c r="B142" s="85">
        <v>0</v>
      </c>
      <c r="C142" s="86">
        <v>1.69</v>
      </c>
      <c r="D142" s="64">
        <f t="shared" si="18"/>
        <v>1.69</v>
      </c>
      <c r="E142" s="62">
        <f t="shared" si="22"/>
        <v>1.9294809410180297E-5</v>
      </c>
      <c r="F142" s="60">
        <v>0</v>
      </c>
      <c r="G142" s="61">
        <v>1.177</v>
      </c>
      <c r="H142" s="61">
        <f t="shared" si="19"/>
        <v>1.177</v>
      </c>
      <c r="I142" s="62">
        <f t="shared" si="23"/>
        <v>0.43585386576040763</v>
      </c>
      <c r="J142" s="60">
        <v>0</v>
      </c>
      <c r="K142" s="61">
        <v>22.463000000000001</v>
      </c>
      <c r="L142" s="61">
        <f t="shared" si="20"/>
        <v>22.463000000000001</v>
      </c>
      <c r="M142" s="62">
        <f t="shared" si="24"/>
        <v>2.6792703308296486E-5</v>
      </c>
      <c r="N142" s="61">
        <v>0</v>
      </c>
      <c r="O142" s="61">
        <v>26.757000000000001</v>
      </c>
      <c r="P142" s="61">
        <f t="shared" si="21"/>
        <v>26.757000000000001</v>
      </c>
      <c r="Q142" s="65">
        <f t="shared" si="25"/>
        <v>-0.16048136936128865</v>
      </c>
    </row>
    <row r="143" spans="1:17" x14ac:dyDescent="0.25">
      <c r="A143" s="84" t="s">
        <v>310</v>
      </c>
      <c r="B143" s="85">
        <v>0</v>
      </c>
      <c r="C143" s="86">
        <v>0</v>
      </c>
      <c r="D143" s="64">
        <f t="shared" si="18"/>
        <v>0</v>
      </c>
      <c r="E143" s="62">
        <f t="shared" si="22"/>
        <v>0</v>
      </c>
      <c r="F143" s="60">
        <v>0</v>
      </c>
      <c r="G143" s="61">
        <v>0</v>
      </c>
      <c r="H143" s="61">
        <f t="shared" si="19"/>
        <v>0</v>
      </c>
      <c r="I143" s="62" t="str">
        <f t="shared" si="23"/>
        <v/>
      </c>
      <c r="J143" s="60">
        <v>0</v>
      </c>
      <c r="K143" s="61">
        <v>1</v>
      </c>
      <c r="L143" s="61">
        <f t="shared" si="20"/>
        <v>1</v>
      </c>
      <c r="M143" s="62">
        <f t="shared" si="24"/>
        <v>1.1927482218891726E-6</v>
      </c>
      <c r="N143" s="61">
        <v>0</v>
      </c>
      <c r="O143" s="61">
        <v>0</v>
      </c>
      <c r="P143" s="61">
        <f t="shared" si="21"/>
        <v>0</v>
      </c>
      <c r="Q143" s="65" t="str">
        <f t="shared" si="25"/>
        <v/>
      </c>
    </row>
    <row r="144" spans="1:17" x14ac:dyDescent="0.25">
      <c r="A144" s="84" t="s">
        <v>302</v>
      </c>
      <c r="B144" s="85">
        <v>0</v>
      </c>
      <c r="C144" s="86">
        <v>0</v>
      </c>
      <c r="D144" s="64">
        <f t="shared" si="18"/>
        <v>0</v>
      </c>
      <c r="E144" s="62">
        <f t="shared" si="22"/>
        <v>0</v>
      </c>
      <c r="F144" s="60">
        <v>0</v>
      </c>
      <c r="G144" s="61">
        <v>0</v>
      </c>
      <c r="H144" s="61">
        <f t="shared" si="19"/>
        <v>0</v>
      </c>
      <c r="I144" s="62" t="str">
        <f t="shared" si="23"/>
        <v/>
      </c>
      <c r="J144" s="60">
        <v>0</v>
      </c>
      <c r="K144" s="61">
        <v>0.18</v>
      </c>
      <c r="L144" s="61">
        <f t="shared" si="20"/>
        <v>0.18</v>
      </c>
      <c r="M144" s="62">
        <f t="shared" si="24"/>
        <v>2.1469467994005107E-7</v>
      </c>
      <c r="N144" s="61">
        <v>0</v>
      </c>
      <c r="O144" s="61">
        <v>0</v>
      </c>
      <c r="P144" s="61">
        <f t="shared" si="21"/>
        <v>0</v>
      </c>
      <c r="Q144" s="65" t="str">
        <f t="shared" si="25"/>
        <v/>
      </c>
    </row>
    <row r="145" spans="1:17" x14ac:dyDescent="0.25">
      <c r="A145" s="84" t="s">
        <v>279</v>
      </c>
      <c r="B145" s="85">
        <v>0</v>
      </c>
      <c r="C145" s="86">
        <v>0</v>
      </c>
      <c r="D145" s="64">
        <f t="shared" si="18"/>
        <v>0</v>
      </c>
      <c r="E145" s="62">
        <f t="shared" si="22"/>
        <v>0</v>
      </c>
      <c r="F145" s="60">
        <v>0</v>
      </c>
      <c r="G145" s="61">
        <v>4.4999999999999998E-2</v>
      </c>
      <c r="H145" s="61">
        <f t="shared" si="19"/>
        <v>4.4999999999999998E-2</v>
      </c>
      <c r="I145" s="62">
        <f t="shared" si="23"/>
        <v>-1</v>
      </c>
      <c r="J145" s="60">
        <v>0</v>
      </c>
      <c r="K145" s="61">
        <v>0.375</v>
      </c>
      <c r="L145" s="61">
        <f t="shared" si="20"/>
        <v>0.375</v>
      </c>
      <c r="M145" s="62">
        <f t="shared" si="24"/>
        <v>4.4728058320843974E-7</v>
      </c>
      <c r="N145" s="61">
        <v>0</v>
      </c>
      <c r="O145" s="61">
        <v>0.45</v>
      </c>
      <c r="P145" s="61">
        <f t="shared" si="21"/>
        <v>0.45</v>
      </c>
      <c r="Q145" s="65">
        <f t="shared" si="25"/>
        <v>-0.16666666666666674</v>
      </c>
    </row>
    <row r="146" spans="1:17" x14ac:dyDescent="0.25">
      <c r="A146" s="84" t="s">
        <v>211</v>
      </c>
      <c r="B146" s="85">
        <v>0</v>
      </c>
      <c r="C146" s="86">
        <v>1.244</v>
      </c>
      <c r="D146" s="64">
        <f t="shared" si="18"/>
        <v>1.244</v>
      </c>
      <c r="E146" s="62">
        <f t="shared" si="22"/>
        <v>1.4202806453410823E-5</v>
      </c>
      <c r="F146" s="60">
        <v>0</v>
      </c>
      <c r="G146" s="61">
        <v>0.94399999999999995</v>
      </c>
      <c r="H146" s="61">
        <f t="shared" si="19"/>
        <v>0.94399999999999995</v>
      </c>
      <c r="I146" s="62">
        <f t="shared" si="23"/>
        <v>0.31779661016949157</v>
      </c>
      <c r="J146" s="60">
        <v>0</v>
      </c>
      <c r="K146" s="61">
        <v>12.555999999999999</v>
      </c>
      <c r="L146" s="61">
        <f t="shared" si="20"/>
        <v>12.555999999999999</v>
      </c>
      <c r="M146" s="62">
        <f t="shared" si="24"/>
        <v>1.497614667404045E-5</v>
      </c>
      <c r="N146" s="61">
        <v>0</v>
      </c>
      <c r="O146" s="61">
        <v>3.3170000000000002</v>
      </c>
      <c r="P146" s="61">
        <f t="shared" si="21"/>
        <v>3.3170000000000002</v>
      </c>
      <c r="Q146" s="65">
        <f t="shared" si="25"/>
        <v>2.7853482062104304</v>
      </c>
    </row>
    <row r="147" spans="1:17" x14ac:dyDescent="0.25">
      <c r="A147" s="84" t="s">
        <v>222</v>
      </c>
      <c r="B147" s="85">
        <v>0</v>
      </c>
      <c r="C147" s="86">
        <v>0.33</v>
      </c>
      <c r="D147" s="64">
        <f t="shared" si="18"/>
        <v>0.33</v>
      </c>
      <c r="E147" s="62">
        <f t="shared" si="22"/>
        <v>3.7676255061298812E-6</v>
      </c>
      <c r="F147" s="60">
        <v>0</v>
      </c>
      <c r="G147" s="61">
        <v>0</v>
      </c>
      <c r="H147" s="61">
        <f t="shared" si="19"/>
        <v>0</v>
      </c>
      <c r="I147" s="62" t="str">
        <f t="shared" si="23"/>
        <v/>
      </c>
      <c r="J147" s="60">
        <v>0</v>
      </c>
      <c r="K147" s="61">
        <v>1.26</v>
      </c>
      <c r="L147" s="61">
        <f t="shared" si="20"/>
        <v>1.26</v>
      </c>
      <c r="M147" s="62">
        <f t="shared" si="24"/>
        <v>1.5028627595803575E-6</v>
      </c>
      <c r="N147" s="61">
        <v>0</v>
      </c>
      <c r="O147" s="61">
        <v>0.71899999999999997</v>
      </c>
      <c r="P147" s="61">
        <f t="shared" si="21"/>
        <v>0.71899999999999997</v>
      </c>
      <c r="Q147" s="65">
        <f t="shared" si="25"/>
        <v>0.75243393602225317</v>
      </c>
    </row>
    <row r="148" spans="1:17" x14ac:dyDescent="0.25">
      <c r="A148" s="84" t="s">
        <v>252</v>
      </c>
      <c r="B148" s="85">
        <v>0</v>
      </c>
      <c r="C148" s="86">
        <v>0</v>
      </c>
      <c r="D148" s="64">
        <f t="shared" si="18"/>
        <v>0</v>
      </c>
      <c r="E148" s="62">
        <f t="shared" si="22"/>
        <v>0</v>
      </c>
      <c r="F148" s="60">
        <v>0</v>
      </c>
      <c r="G148" s="61">
        <v>0.15</v>
      </c>
      <c r="H148" s="61">
        <f t="shared" si="19"/>
        <v>0.15</v>
      </c>
      <c r="I148" s="62">
        <f t="shared" si="23"/>
        <v>-1</v>
      </c>
      <c r="J148" s="60">
        <v>0</v>
      </c>
      <c r="K148" s="61">
        <v>0.45</v>
      </c>
      <c r="L148" s="61">
        <f t="shared" si="20"/>
        <v>0.45</v>
      </c>
      <c r="M148" s="62">
        <f t="shared" si="24"/>
        <v>5.3673669985012771E-7</v>
      </c>
      <c r="N148" s="61">
        <v>0</v>
      </c>
      <c r="O148" s="61">
        <v>0.57199999999999995</v>
      </c>
      <c r="P148" s="61">
        <f t="shared" si="21"/>
        <v>0.57199999999999995</v>
      </c>
      <c r="Q148" s="65">
        <f t="shared" si="25"/>
        <v>-0.21328671328671323</v>
      </c>
    </row>
    <row r="149" spans="1:17" x14ac:dyDescent="0.25">
      <c r="A149" s="84" t="s">
        <v>386</v>
      </c>
      <c r="B149" s="85">
        <v>0</v>
      </c>
      <c r="C149" s="86">
        <v>0.12</v>
      </c>
      <c r="D149" s="64">
        <f t="shared" si="18"/>
        <v>0.12</v>
      </c>
      <c r="E149" s="62">
        <f t="shared" si="22"/>
        <v>1.370045638592684E-6</v>
      </c>
      <c r="F149" s="60">
        <v>0</v>
      </c>
      <c r="G149" s="61">
        <v>0</v>
      </c>
      <c r="H149" s="61">
        <f t="shared" si="19"/>
        <v>0</v>
      </c>
      <c r="I149" s="62" t="str">
        <f t="shared" si="23"/>
        <v/>
      </c>
      <c r="J149" s="60">
        <v>0</v>
      </c>
      <c r="K149" s="61">
        <v>0.12</v>
      </c>
      <c r="L149" s="61">
        <f t="shared" si="20"/>
        <v>0.12</v>
      </c>
      <c r="M149" s="62">
        <f t="shared" si="24"/>
        <v>1.431297866267007E-7</v>
      </c>
      <c r="N149" s="61">
        <v>0</v>
      </c>
      <c r="O149" s="61">
        <v>0</v>
      </c>
      <c r="P149" s="61">
        <f t="shared" si="21"/>
        <v>0</v>
      </c>
      <c r="Q149" s="65" t="str">
        <f t="shared" si="25"/>
        <v/>
      </c>
    </row>
    <row r="150" spans="1:17" x14ac:dyDescent="0.25">
      <c r="A150" s="84" t="s">
        <v>362</v>
      </c>
      <c r="B150" s="85">
        <v>0</v>
      </c>
      <c r="C150" s="86">
        <v>0</v>
      </c>
      <c r="D150" s="64">
        <f t="shared" si="18"/>
        <v>0</v>
      </c>
      <c r="E150" s="62">
        <f t="shared" si="22"/>
        <v>0</v>
      </c>
      <c r="F150" s="60">
        <v>0</v>
      </c>
      <c r="G150" s="61">
        <v>0</v>
      </c>
      <c r="H150" s="61">
        <f t="shared" si="19"/>
        <v>0</v>
      </c>
      <c r="I150" s="62" t="str">
        <f t="shared" si="23"/>
        <v/>
      </c>
      <c r="J150" s="60">
        <v>0</v>
      </c>
      <c r="K150" s="61">
        <v>0</v>
      </c>
      <c r="L150" s="61">
        <f t="shared" si="20"/>
        <v>0</v>
      </c>
      <c r="M150" s="62">
        <f t="shared" si="24"/>
        <v>0</v>
      </c>
      <c r="N150" s="61">
        <v>0</v>
      </c>
      <c r="O150" s="61">
        <v>0.02</v>
      </c>
      <c r="P150" s="61">
        <f t="shared" si="21"/>
        <v>0.02</v>
      </c>
      <c r="Q150" s="65">
        <f t="shared" si="25"/>
        <v>-1</v>
      </c>
    </row>
    <row r="151" spans="1:17" x14ac:dyDescent="0.25">
      <c r="A151" s="84" t="s">
        <v>340</v>
      </c>
      <c r="B151" s="85">
        <v>0</v>
      </c>
      <c r="C151" s="86">
        <v>0</v>
      </c>
      <c r="D151" s="64">
        <f t="shared" si="18"/>
        <v>0</v>
      </c>
      <c r="E151" s="62">
        <f t="shared" si="22"/>
        <v>0</v>
      </c>
      <c r="F151" s="60">
        <v>0</v>
      </c>
      <c r="G151" s="61">
        <v>0</v>
      </c>
      <c r="H151" s="61">
        <f t="shared" si="19"/>
        <v>0</v>
      </c>
      <c r="I151" s="62" t="str">
        <f t="shared" si="23"/>
        <v/>
      </c>
      <c r="J151" s="60">
        <v>0</v>
      </c>
      <c r="K151" s="61">
        <v>0</v>
      </c>
      <c r="L151" s="61">
        <f t="shared" si="20"/>
        <v>0</v>
      </c>
      <c r="M151" s="62">
        <f t="shared" si="24"/>
        <v>0</v>
      </c>
      <c r="N151" s="61">
        <v>0</v>
      </c>
      <c r="O151" s="61">
        <v>0.03</v>
      </c>
      <c r="P151" s="61">
        <f t="shared" si="21"/>
        <v>0.03</v>
      </c>
      <c r="Q151" s="65">
        <f t="shared" si="25"/>
        <v>-1</v>
      </c>
    </row>
    <row r="152" spans="1:17" x14ac:dyDescent="0.25">
      <c r="A152" s="84" t="s">
        <v>348</v>
      </c>
      <c r="B152" s="85">
        <v>0</v>
      </c>
      <c r="C152" s="86">
        <v>0</v>
      </c>
      <c r="D152" s="64">
        <f t="shared" si="18"/>
        <v>0</v>
      </c>
      <c r="E152" s="62">
        <f t="shared" si="22"/>
        <v>0</v>
      </c>
      <c r="F152" s="60">
        <v>0</v>
      </c>
      <c r="G152" s="61">
        <v>0</v>
      </c>
      <c r="H152" s="61">
        <f t="shared" si="19"/>
        <v>0</v>
      </c>
      <c r="I152" s="62" t="str">
        <f t="shared" si="23"/>
        <v/>
      </c>
      <c r="J152" s="60">
        <v>0</v>
      </c>
      <c r="K152" s="61">
        <v>0</v>
      </c>
      <c r="L152" s="61">
        <f t="shared" si="20"/>
        <v>0</v>
      </c>
      <c r="M152" s="62">
        <f t="shared" si="24"/>
        <v>0</v>
      </c>
      <c r="N152" s="61">
        <v>0</v>
      </c>
      <c r="O152" s="61">
        <v>2.5000000000000001E-2</v>
      </c>
      <c r="P152" s="61">
        <f t="shared" si="21"/>
        <v>2.5000000000000001E-2</v>
      </c>
      <c r="Q152" s="65">
        <f t="shared" si="25"/>
        <v>-1</v>
      </c>
    </row>
    <row r="153" spans="1:17" x14ac:dyDescent="0.25">
      <c r="A153" s="84" t="s">
        <v>213</v>
      </c>
      <c r="B153" s="85">
        <v>0</v>
      </c>
      <c r="C153" s="86">
        <v>0</v>
      </c>
      <c r="D153" s="64">
        <f t="shared" si="18"/>
        <v>0</v>
      </c>
      <c r="E153" s="62">
        <f t="shared" si="22"/>
        <v>0</v>
      </c>
      <c r="F153" s="60">
        <v>0</v>
      </c>
      <c r="G153" s="61">
        <v>0.2</v>
      </c>
      <c r="H153" s="61">
        <f t="shared" si="19"/>
        <v>0.2</v>
      </c>
      <c r="I153" s="62">
        <f t="shared" si="23"/>
        <v>-1</v>
      </c>
      <c r="J153" s="60">
        <v>0</v>
      </c>
      <c r="K153" s="61">
        <v>2.5760000000000001</v>
      </c>
      <c r="L153" s="61">
        <f t="shared" si="20"/>
        <v>2.5760000000000001</v>
      </c>
      <c r="M153" s="62">
        <f t="shared" si="24"/>
        <v>3.0725194195865085E-6</v>
      </c>
      <c r="N153" s="61">
        <v>0</v>
      </c>
      <c r="O153" s="61">
        <v>5.1479999999999997</v>
      </c>
      <c r="P153" s="61">
        <f t="shared" si="21"/>
        <v>5.1479999999999997</v>
      </c>
      <c r="Q153" s="65">
        <f t="shared" si="25"/>
        <v>-0.49961149961149953</v>
      </c>
    </row>
    <row r="154" spans="1:17" x14ac:dyDescent="0.25">
      <c r="A154" s="84" t="s">
        <v>184</v>
      </c>
      <c r="B154" s="85">
        <v>0</v>
      </c>
      <c r="C154" s="86">
        <v>6.0999999999999999E-2</v>
      </c>
      <c r="D154" s="64">
        <f t="shared" si="18"/>
        <v>6.0999999999999999E-2</v>
      </c>
      <c r="E154" s="62">
        <f t="shared" si="22"/>
        <v>6.9643986628461429E-7</v>
      </c>
      <c r="F154" s="60">
        <v>0</v>
      </c>
      <c r="G154" s="61">
        <v>0</v>
      </c>
      <c r="H154" s="61">
        <f t="shared" si="19"/>
        <v>0</v>
      </c>
      <c r="I154" s="62" t="str">
        <f t="shared" si="23"/>
        <v/>
      </c>
      <c r="J154" s="60">
        <v>0</v>
      </c>
      <c r="K154" s="61">
        <v>0.65400000000000003</v>
      </c>
      <c r="L154" s="61">
        <f t="shared" si="20"/>
        <v>0.65400000000000003</v>
      </c>
      <c r="M154" s="62">
        <f t="shared" si="24"/>
        <v>7.8005733711551887E-7</v>
      </c>
      <c r="N154" s="61">
        <v>0</v>
      </c>
      <c r="O154" s="61">
        <v>0.157</v>
      </c>
      <c r="P154" s="61">
        <f t="shared" si="21"/>
        <v>0.157</v>
      </c>
      <c r="Q154" s="65">
        <f t="shared" si="25"/>
        <v>3.1656050955414017</v>
      </c>
    </row>
    <row r="155" spans="1:17" x14ac:dyDescent="0.25">
      <c r="A155" s="84" t="s">
        <v>352</v>
      </c>
      <c r="B155" s="85">
        <v>0</v>
      </c>
      <c r="C155" s="86">
        <v>2.5999999999999999E-2</v>
      </c>
      <c r="D155" s="64">
        <f t="shared" si="18"/>
        <v>2.5999999999999999E-2</v>
      </c>
      <c r="E155" s="62">
        <f t="shared" si="22"/>
        <v>2.9684322169508152E-7</v>
      </c>
      <c r="F155" s="60">
        <v>0</v>
      </c>
      <c r="G155" s="61">
        <v>0</v>
      </c>
      <c r="H155" s="61">
        <f t="shared" si="19"/>
        <v>0</v>
      </c>
      <c r="I155" s="62" t="str">
        <f t="shared" si="23"/>
        <v/>
      </c>
      <c r="J155" s="60">
        <v>0</v>
      </c>
      <c r="K155" s="61">
        <v>2.5999999999999999E-2</v>
      </c>
      <c r="L155" s="61">
        <f t="shared" si="20"/>
        <v>2.5999999999999999E-2</v>
      </c>
      <c r="M155" s="62">
        <f t="shared" si="24"/>
        <v>3.1011453769118484E-8</v>
      </c>
      <c r="N155" s="61">
        <v>0</v>
      </c>
      <c r="O155" s="61">
        <v>0</v>
      </c>
      <c r="P155" s="61">
        <f t="shared" si="21"/>
        <v>0</v>
      </c>
      <c r="Q155" s="65" t="str">
        <f t="shared" si="25"/>
        <v/>
      </c>
    </row>
    <row r="156" spans="1:17" x14ac:dyDescent="0.25">
      <c r="A156" s="84" t="s">
        <v>284</v>
      </c>
      <c r="B156" s="85">
        <v>0</v>
      </c>
      <c r="C156" s="86">
        <v>0</v>
      </c>
      <c r="D156" s="64">
        <f t="shared" si="18"/>
        <v>0</v>
      </c>
      <c r="E156" s="62">
        <f t="shared" si="22"/>
        <v>0</v>
      </c>
      <c r="F156" s="60">
        <v>0</v>
      </c>
      <c r="G156" s="61">
        <v>0</v>
      </c>
      <c r="H156" s="61">
        <f t="shared" si="19"/>
        <v>0</v>
      </c>
      <c r="I156" s="62" t="str">
        <f t="shared" si="23"/>
        <v/>
      </c>
      <c r="J156" s="60">
        <v>0</v>
      </c>
      <c r="K156" s="61">
        <v>0.12</v>
      </c>
      <c r="L156" s="61">
        <f t="shared" si="20"/>
        <v>0.12</v>
      </c>
      <c r="M156" s="62">
        <f t="shared" si="24"/>
        <v>1.431297866267007E-7</v>
      </c>
      <c r="N156" s="61">
        <v>0</v>
      </c>
      <c r="O156" s="61">
        <v>0</v>
      </c>
      <c r="P156" s="61">
        <f t="shared" si="21"/>
        <v>0</v>
      </c>
      <c r="Q156" s="65" t="str">
        <f t="shared" si="25"/>
        <v/>
      </c>
    </row>
    <row r="157" spans="1:17" x14ac:dyDescent="0.25">
      <c r="A157" s="84" t="s">
        <v>373</v>
      </c>
      <c r="B157" s="85">
        <v>0</v>
      </c>
      <c r="C157" s="86">
        <v>0</v>
      </c>
      <c r="D157" s="64">
        <f t="shared" si="18"/>
        <v>0</v>
      </c>
      <c r="E157" s="62">
        <f t="shared" si="22"/>
        <v>0</v>
      </c>
      <c r="F157" s="60">
        <v>0</v>
      </c>
      <c r="G157" s="61">
        <v>0</v>
      </c>
      <c r="H157" s="61">
        <f t="shared" si="19"/>
        <v>0</v>
      </c>
      <c r="I157" s="62" t="str">
        <f t="shared" si="23"/>
        <v/>
      </c>
      <c r="J157" s="60">
        <v>0</v>
      </c>
      <c r="K157" s="61">
        <v>0</v>
      </c>
      <c r="L157" s="61">
        <f t="shared" si="20"/>
        <v>0</v>
      </c>
      <c r="M157" s="62">
        <f t="shared" si="24"/>
        <v>0</v>
      </c>
      <c r="N157" s="61">
        <v>0</v>
      </c>
      <c r="O157" s="61">
        <v>0.2</v>
      </c>
      <c r="P157" s="61">
        <f t="shared" si="21"/>
        <v>0.2</v>
      </c>
      <c r="Q157" s="65">
        <f t="shared" si="25"/>
        <v>-1</v>
      </c>
    </row>
    <row r="158" spans="1:17" x14ac:dyDescent="0.25">
      <c r="A158" s="84" t="s">
        <v>189</v>
      </c>
      <c r="B158" s="85">
        <v>0</v>
      </c>
      <c r="C158" s="86">
        <v>5.6000000000000001E-2</v>
      </c>
      <c r="D158" s="64">
        <f t="shared" si="18"/>
        <v>5.6000000000000001E-2</v>
      </c>
      <c r="E158" s="62">
        <f t="shared" si="22"/>
        <v>6.3935463134325251E-7</v>
      </c>
      <c r="F158" s="60">
        <v>0</v>
      </c>
      <c r="G158" s="61">
        <v>0.25</v>
      </c>
      <c r="H158" s="61">
        <f t="shared" si="19"/>
        <v>0.25</v>
      </c>
      <c r="I158" s="62">
        <f t="shared" si="23"/>
        <v>-0.77600000000000002</v>
      </c>
      <c r="J158" s="60">
        <v>0</v>
      </c>
      <c r="K158" s="61">
        <v>0.76400000000000001</v>
      </c>
      <c r="L158" s="61">
        <f t="shared" si="20"/>
        <v>0.76400000000000001</v>
      </c>
      <c r="M158" s="62">
        <f t="shared" si="24"/>
        <v>9.1125964152332786E-7</v>
      </c>
      <c r="N158" s="61">
        <v>0</v>
      </c>
      <c r="O158" s="61">
        <v>0.35599999999999998</v>
      </c>
      <c r="P158" s="61">
        <f t="shared" si="21"/>
        <v>0.35599999999999998</v>
      </c>
      <c r="Q158" s="65">
        <f t="shared" si="25"/>
        <v>1.1460674157303372</v>
      </c>
    </row>
    <row r="159" spans="1:17" x14ac:dyDescent="0.25">
      <c r="A159" s="84" t="s">
        <v>350</v>
      </c>
      <c r="B159" s="85">
        <v>0</v>
      </c>
      <c r="C159" s="86">
        <v>0</v>
      </c>
      <c r="D159" s="64">
        <f t="shared" si="18"/>
        <v>0</v>
      </c>
      <c r="E159" s="62">
        <f t="shared" si="22"/>
        <v>0</v>
      </c>
      <c r="F159" s="60">
        <v>0</v>
      </c>
      <c r="G159" s="61">
        <v>0</v>
      </c>
      <c r="H159" s="61">
        <f t="shared" si="19"/>
        <v>0</v>
      </c>
      <c r="I159" s="62" t="str">
        <f t="shared" si="23"/>
        <v/>
      </c>
      <c r="J159" s="60">
        <v>0</v>
      </c>
      <c r="K159" s="61">
        <v>0</v>
      </c>
      <c r="L159" s="61">
        <f t="shared" si="20"/>
        <v>0</v>
      </c>
      <c r="M159" s="62">
        <f t="shared" si="24"/>
        <v>0</v>
      </c>
      <c r="N159" s="61">
        <v>0</v>
      </c>
      <c r="O159" s="61">
        <v>0.15</v>
      </c>
      <c r="P159" s="61">
        <f t="shared" si="21"/>
        <v>0.15</v>
      </c>
      <c r="Q159" s="65">
        <f t="shared" si="25"/>
        <v>-1</v>
      </c>
    </row>
    <row r="160" spans="1:17" x14ac:dyDescent="0.25">
      <c r="A160" s="84" t="s">
        <v>287</v>
      </c>
      <c r="B160" s="85">
        <v>0</v>
      </c>
      <c r="C160" s="86">
        <v>0.35</v>
      </c>
      <c r="D160" s="64">
        <f t="shared" si="18"/>
        <v>0.35</v>
      </c>
      <c r="E160" s="62">
        <f t="shared" si="22"/>
        <v>3.9959664458953279E-6</v>
      </c>
      <c r="F160" s="60">
        <v>0</v>
      </c>
      <c r="G160" s="61">
        <v>0.56000000000000005</v>
      </c>
      <c r="H160" s="61">
        <f t="shared" si="19"/>
        <v>0.56000000000000005</v>
      </c>
      <c r="I160" s="62">
        <f t="shared" si="23"/>
        <v>-0.37500000000000011</v>
      </c>
      <c r="J160" s="60">
        <v>0</v>
      </c>
      <c r="K160" s="61">
        <v>1.1100000000000001</v>
      </c>
      <c r="L160" s="61">
        <f t="shared" si="20"/>
        <v>1.1100000000000001</v>
      </c>
      <c r="M160" s="62">
        <f t="shared" si="24"/>
        <v>1.3239505262969817E-6</v>
      </c>
      <c r="N160" s="61">
        <v>0</v>
      </c>
      <c r="O160" s="61">
        <v>1.0349999999999999</v>
      </c>
      <c r="P160" s="61">
        <f t="shared" si="21"/>
        <v>1.0349999999999999</v>
      </c>
      <c r="Q160" s="65">
        <f t="shared" si="25"/>
        <v>7.2463768115942129E-2</v>
      </c>
    </row>
    <row r="161" spans="1:17" x14ac:dyDescent="0.25">
      <c r="A161" s="84" t="s">
        <v>275</v>
      </c>
      <c r="B161" s="85">
        <v>0</v>
      </c>
      <c r="C161" s="86">
        <v>0</v>
      </c>
      <c r="D161" s="64">
        <f t="shared" si="18"/>
        <v>0</v>
      </c>
      <c r="E161" s="62">
        <f t="shared" si="22"/>
        <v>0</v>
      </c>
      <c r="F161" s="60">
        <v>0</v>
      </c>
      <c r="G161" s="61">
        <v>0</v>
      </c>
      <c r="H161" s="61">
        <f t="shared" si="19"/>
        <v>0</v>
      </c>
      <c r="I161" s="62" t="str">
        <f t="shared" si="23"/>
        <v/>
      </c>
      <c r="J161" s="60">
        <v>0</v>
      </c>
      <c r="K161" s="61">
        <v>1.0740000000000001</v>
      </c>
      <c r="L161" s="61">
        <f t="shared" si="20"/>
        <v>1.0740000000000001</v>
      </c>
      <c r="M161" s="62">
        <f t="shared" si="24"/>
        <v>1.2810115903089714E-6</v>
      </c>
      <c r="N161" s="61">
        <v>0</v>
      </c>
      <c r="O161" s="61">
        <v>0.105</v>
      </c>
      <c r="P161" s="61">
        <f t="shared" si="21"/>
        <v>0.105</v>
      </c>
      <c r="Q161" s="65">
        <f t="shared" si="25"/>
        <v>9.2285714285714295</v>
      </c>
    </row>
    <row r="162" spans="1:17" x14ac:dyDescent="0.25">
      <c r="A162" s="84" t="s">
        <v>172</v>
      </c>
      <c r="B162" s="85">
        <v>0</v>
      </c>
      <c r="C162" s="86">
        <v>1.629</v>
      </c>
      <c r="D162" s="64">
        <f t="shared" si="18"/>
        <v>1.629</v>
      </c>
      <c r="E162" s="62">
        <f t="shared" si="22"/>
        <v>1.8598369543895685E-5</v>
      </c>
      <c r="F162" s="60">
        <v>0</v>
      </c>
      <c r="G162" s="61">
        <v>1.1359999999999999</v>
      </c>
      <c r="H162" s="61">
        <f t="shared" si="19"/>
        <v>1.1359999999999999</v>
      </c>
      <c r="I162" s="62">
        <f t="shared" si="23"/>
        <v>0.43397887323943674</v>
      </c>
      <c r="J162" s="60">
        <v>0</v>
      </c>
      <c r="K162" s="61">
        <v>10.747</v>
      </c>
      <c r="L162" s="61">
        <f t="shared" si="20"/>
        <v>10.747</v>
      </c>
      <c r="M162" s="62">
        <f t="shared" si="24"/>
        <v>1.2818465140642938E-5</v>
      </c>
      <c r="N162" s="61">
        <v>0</v>
      </c>
      <c r="O162" s="61">
        <v>7.2320000000000002</v>
      </c>
      <c r="P162" s="61">
        <f t="shared" si="21"/>
        <v>7.2320000000000002</v>
      </c>
      <c r="Q162" s="65">
        <f t="shared" si="25"/>
        <v>0.48603429203539816</v>
      </c>
    </row>
    <row r="163" spans="1:17" x14ac:dyDescent="0.25">
      <c r="A163" s="84" t="s">
        <v>193</v>
      </c>
      <c r="B163" s="85">
        <v>0</v>
      </c>
      <c r="C163" s="86">
        <v>1.0029999999999999</v>
      </c>
      <c r="D163" s="64">
        <f t="shared" si="18"/>
        <v>1.0029999999999999</v>
      </c>
      <c r="E163" s="62">
        <f t="shared" si="22"/>
        <v>1.1451298129237183E-5</v>
      </c>
      <c r="F163" s="60">
        <v>0</v>
      </c>
      <c r="G163" s="61">
        <v>0.79100000000000004</v>
      </c>
      <c r="H163" s="61">
        <f t="shared" si="19"/>
        <v>0.79100000000000004</v>
      </c>
      <c r="I163" s="62">
        <f t="shared" si="23"/>
        <v>0.26801517067003777</v>
      </c>
      <c r="J163" s="60">
        <v>0</v>
      </c>
      <c r="K163" s="61">
        <v>9.5579999999999998</v>
      </c>
      <c r="L163" s="61">
        <f t="shared" si="20"/>
        <v>9.5579999999999998</v>
      </c>
      <c r="M163" s="62">
        <f t="shared" si="24"/>
        <v>1.1400287504816711E-5</v>
      </c>
      <c r="N163" s="61">
        <v>0</v>
      </c>
      <c r="O163" s="61">
        <v>12.114000000000001</v>
      </c>
      <c r="P163" s="61">
        <f t="shared" si="21"/>
        <v>12.114000000000001</v>
      </c>
      <c r="Q163" s="65">
        <f t="shared" si="25"/>
        <v>-0.21099554234769691</v>
      </c>
    </row>
    <row r="164" spans="1:17" x14ac:dyDescent="0.25">
      <c r="A164" s="84" t="s">
        <v>323</v>
      </c>
      <c r="B164" s="85">
        <v>0</v>
      </c>
      <c r="C164" s="86">
        <v>0.09</v>
      </c>
      <c r="D164" s="64">
        <f t="shared" si="18"/>
        <v>0.09</v>
      </c>
      <c r="E164" s="62">
        <f t="shared" si="22"/>
        <v>1.0275342289445129E-6</v>
      </c>
      <c r="F164" s="60">
        <v>0</v>
      </c>
      <c r="G164" s="61">
        <v>0</v>
      </c>
      <c r="H164" s="61">
        <f t="shared" si="19"/>
        <v>0</v>
      </c>
      <c r="I164" s="62" t="str">
        <f t="shared" si="23"/>
        <v/>
      </c>
      <c r="J164" s="60">
        <v>0</v>
      </c>
      <c r="K164" s="61">
        <v>0.09</v>
      </c>
      <c r="L164" s="61">
        <f t="shared" si="20"/>
        <v>0.09</v>
      </c>
      <c r="M164" s="62">
        <f t="shared" si="24"/>
        <v>1.0734733997002553E-7</v>
      </c>
      <c r="N164" s="61">
        <v>0</v>
      </c>
      <c r="O164" s="61">
        <v>1.48</v>
      </c>
      <c r="P164" s="61">
        <f t="shared" si="21"/>
        <v>1.48</v>
      </c>
      <c r="Q164" s="65">
        <f t="shared" si="25"/>
        <v>-0.93918918918918914</v>
      </c>
    </row>
    <row r="165" spans="1:17" x14ac:dyDescent="0.25">
      <c r="A165" s="84" t="s">
        <v>88</v>
      </c>
      <c r="B165" s="85">
        <v>0</v>
      </c>
      <c r="C165" s="86">
        <v>2.0209999999999999</v>
      </c>
      <c r="D165" s="64">
        <f t="shared" si="18"/>
        <v>2.0209999999999999</v>
      </c>
      <c r="E165" s="62">
        <f t="shared" si="22"/>
        <v>2.307385196329845E-5</v>
      </c>
      <c r="F165" s="60">
        <v>0</v>
      </c>
      <c r="G165" s="61">
        <v>3.9</v>
      </c>
      <c r="H165" s="61">
        <f t="shared" si="19"/>
        <v>3.9</v>
      </c>
      <c r="I165" s="62">
        <f t="shared" si="23"/>
        <v>-0.48179487179487179</v>
      </c>
      <c r="J165" s="60">
        <v>0</v>
      </c>
      <c r="K165" s="61">
        <v>61.067</v>
      </c>
      <c r="L165" s="61">
        <f t="shared" si="20"/>
        <v>61.067</v>
      </c>
      <c r="M165" s="62">
        <f t="shared" si="24"/>
        <v>7.2837555666106099E-5</v>
      </c>
      <c r="N165" s="61">
        <v>0</v>
      </c>
      <c r="O165" s="61">
        <v>33.637999999999998</v>
      </c>
      <c r="P165" s="61">
        <f t="shared" si="21"/>
        <v>33.637999999999998</v>
      </c>
      <c r="Q165" s="65">
        <f t="shared" si="25"/>
        <v>0.81541708781734945</v>
      </c>
    </row>
    <row r="166" spans="1:17" x14ac:dyDescent="0.25">
      <c r="A166" s="84" t="s">
        <v>344</v>
      </c>
      <c r="B166" s="85">
        <v>0</v>
      </c>
      <c r="C166" s="86">
        <v>0</v>
      </c>
      <c r="D166" s="64">
        <f t="shared" si="18"/>
        <v>0</v>
      </c>
      <c r="E166" s="62">
        <f t="shared" si="22"/>
        <v>0</v>
      </c>
      <c r="F166" s="60">
        <v>0</v>
      </c>
      <c r="G166" s="61">
        <v>0</v>
      </c>
      <c r="H166" s="61">
        <f t="shared" si="19"/>
        <v>0</v>
      </c>
      <c r="I166" s="62" t="str">
        <f t="shared" si="23"/>
        <v/>
      </c>
      <c r="J166" s="60">
        <v>0</v>
      </c>
      <c r="K166" s="61">
        <v>0</v>
      </c>
      <c r="L166" s="61">
        <f t="shared" si="20"/>
        <v>0</v>
      </c>
      <c r="M166" s="62">
        <f t="shared" si="24"/>
        <v>0</v>
      </c>
      <c r="N166" s="61">
        <v>0</v>
      </c>
      <c r="O166" s="61">
        <v>0.35</v>
      </c>
      <c r="P166" s="61">
        <f t="shared" si="21"/>
        <v>0.35</v>
      </c>
      <c r="Q166" s="65">
        <f t="shared" si="25"/>
        <v>-1</v>
      </c>
    </row>
    <row r="167" spans="1:17" x14ac:dyDescent="0.25">
      <c r="A167" s="84" t="s">
        <v>238</v>
      </c>
      <c r="B167" s="85">
        <v>0</v>
      </c>
      <c r="C167" s="86">
        <v>2.9209999999999998</v>
      </c>
      <c r="D167" s="64">
        <f t="shared" si="18"/>
        <v>2.9209999999999998</v>
      </c>
      <c r="E167" s="62">
        <f t="shared" si="22"/>
        <v>3.3349194252743579E-5</v>
      </c>
      <c r="F167" s="60">
        <v>0</v>
      </c>
      <c r="G167" s="61">
        <v>0</v>
      </c>
      <c r="H167" s="61">
        <f t="shared" si="19"/>
        <v>0</v>
      </c>
      <c r="I167" s="62" t="str">
        <f t="shared" si="23"/>
        <v/>
      </c>
      <c r="J167" s="60">
        <v>0</v>
      </c>
      <c r="K167" s="61">
        <v>6.4640000000000004</v>
      </c>
      <c r="L167" s="61">
        <f t="shared" si="20"/>
        <v>6.4640000000000004</v>
      </c>
      <c r="M167" s="62">
        <f t="shared" si="24"/>
        <v>7.7099245062916125E-6</v>
      </c>
      <c r="N167" s="61">
        <v>28.84</v>
      </c>
      <c r="O167" s="61">
        <v>7.9340000000000002</v>
      </c>
      <c r="P167" s="61">
        <f t="shared" si="21"/>
        <v>36.774000000000001</v>
      </c>
      <c r="Q167" s="65">
        <f t="shared" si="25"/>
        <v>-0.82422363626475226</v>
      </c>
    </row>
    <row r="168" spans="1:17" x14ac:dyDescent="0.25">
      <c r="A168" s="84" t="s">
        <v>195</v>
      </c>
      <c r="B168" s="85">
        <v>0</v>
      </c>
      <c r="C168" s="86">
        <v>0</v>
      </c>
      <c r="D168" s="64">
        <f t="shared" si="18"/>
        <v>0</v>
      </c>
      <c r="E168" s="62">
        <f t="shared" si="22"/>
        <v>0</v>
      </c>
      <c r="F168" s="60">
        <v>0</v>
      </c>
      <c r="G168" s="61">
        <v>0.57499999999999996</v>
      </c>
      <c r="H168" s="61">
        <f t="shared" si="19"/>
        <v>0.57499999999999996</v>
      </c>
      <c r="I168" s="62">
        <f t="shared" si="23"/>
        <v>-1</v>
      </c>
      <c r="J168" s="60">
        <v>0</v>
      </c>
      <c r="K168" s="61">
        <v>11.449</v>
      </c>
      <c r="L168" s="61">
        <f t="shared" si="20"/>
        <v>11.449</v>
      </c>
      <c r="M168" s="62">
        <f t="shared" si="24"/>
        <v>1.3655774392409137E-5</v>
      </c>
      <c r="N168" s="61">
        <v>0</v>
      </c>
      <c r="O168" s="61">
        <v>8.2870000000000008</v>
      </c>
      <c r="P168" s="61">
        <f t="shared" si="21"/>
        <v>8.2870000000000008</v>
      </c>
      <c r="Q168" s="65">
        <f t="shared" si="25"/>
        <v>0.38156148183902472</v>
      </c>
    </row>
    <row r="169" spans="1:17" x14ac:dyDescent="0.25">
      <c r="A169" s="84" t="s">
        <v>163</v>
      </c>
      <c r="B169" s="85">
        <v>0</v>
      </c>
      <c r="C169" s="86">
        <v>9.7000000000000003E-2</v>
      </c>
      <c r="D169" s="64">
        <f t="shared" ref="D169:D232" si="26">C169+B169</f>
        <v>9.7000000000000003E-2</v>
      </c>
      <c r="E169" s="62">
        <f t="shared" si="22"/>
        <v>1.1074535578624195E-6</v>
      </c>
      <c r="F169" s="60">
        <v>0</v>
      </c>
      <c r="G169" s="61">
        <v>0.5</v>
      </c>
      <c r="H169" s="61">
        <f t="shared" ref="H169:H232" si="27">G169+F169</f>
        <v>0.5</v>
      </c>
      <c r="I169" s="62">
        <f t="shared" si="23"/>
        <v>-0.80600000000000005</v>
      </c>
      <c r="J169" s="60">
        <v>0</v>
      </c>
      <c r="K169" s="61">
        <v>2.3820000000000001</v>
      </c>
      <c r="L169" s="61">
        <f t="shared" ref="L169:L232" si="28">K169+J169</f>
        <v>2.3820000000000001</v>
      </c>
      <c r="M169" s="62">
        <f t="shared" si="24"/>
        <v>2.8411262645400091E-6</v>
      </c>
      <c r="N169" s="61">
        <v>0</v>
      </c>
      <c r="O169" s="61">
        <v>3.448</v>
      </c>
      <c r="P169" s="61">
        <f t="shared" ref="P169:P232" si="29">O169+N169</f>
        <v>3.448</v>
      </c>
      <c r="Q169" s="65">
        <f t="shared" si="25"/>
        <v>-0.30916473317865423</v>
      </c>
    </row>
    <row r="170" spans="1:17" x14ac:dyDescent="0.25">
      <c r="A170" s="84" t="s">
        <v>87</v>
      </c>
      <c r="B170" s="85">
        <v>0</v>
      </c>
      <c r="C170" s="86">
        <v>0.33</v>
      </c>
      <c r="D170" s="64">
        <f t="shared" si="26"/>
        <v>0.33</v>
      </c>
      <c r="E170" s="62">
        <f t="shared" si="22"/>
        <v>3.7676255061298812E-6</v>
      </c>
      <c r="F170" s="60">
        <v>0</v>
      </c>
      <c r="G170" s="61">
        <v>0.58199999999999996</v>
      </c>
      <c r="H170" s="61">
        <f t="shared" si="27"/>
        <v>0.58199999999999996</v>
      </c>
      <c r="I170" s="62">
        <f t="shared" si="23"/>
        <v>-0.43298969072164939</v>
      </c>
      <c r="J170" s="60">
        <v>0</v>
      </c>
      <c r="K170" s="61">
        <v>3.3410000000000002</v>
      </c>
      <c r="L170" s="61">
        <f t="shared" si="28"/>
        <v>3.3410000000000002</v>
      </c>
      <c r="M170" s="62">
        <f t="shared" si="24"/>
        <v>3.9849718093317257E-6</v>
      </c>
      <c r="N170" s="61">
        <v>0</v>
      </c>
      <c r="O170" s="61">
        <v>6.5209999999999999</v>
      </c>
      <c r="P170" s="61">
        <f t="shared" si="29"/>
        <v>6.5209999999999999</v>
      </c>
      <c r="Q170" s="65">
        <f t="shared" si="25"/>
        <v>-0.48765526759699429</v>
      </c>
    </row>
    <row r="171" spans="1:17" x14ac:dyDescent="0.25">
      <c r="A171" s="84" t="s">
        <v>91</v>
      </c>
      <c r="B171" s="85">
        <v>0</v>
      </c>
      <c r="C171" s="86">
        <v>111.643</v>
      </c>
      <c r="D171" s="64">
        <f t="shared" si="26"/>
        <v>111.643</v>
      </c>
      <c r="E171" s="62">
        <f t="shared" si="22"/>
        <v>1.2746333769116918E-3</v>
      </c>
      <c r="F171" s="60">
        <v>0</v>
      </c>
      <c r="G171" s="61">
        <v>15.29</v>
      </c>
      <c r="H171" s="61">
        <f t="shared" si="27"/>
        <v>15.29</v>
      </c>
      <c r="I171" s="62">
        <f t="shared" si="23"/>
        <v>6.3017004578155662</v>
      </c>
      <c r="J171" s="60">
        <v>0</v>
      </c>
      <c r="K171" s="61">
        <v>920.97799999999995</v>
      </c>
      <c r="L171" s="61">
        <f t="shared" si="28"/>
        <v>920.97799999999995</v>
      </c>
      <c r="M171" s="62">
        <f t="shared" si="24"/>
        <v>1.0984948718990464E-3</v>
      </c>
      <c r="N171" s="61">
        <v>0</v>
      </c>
      <c r="O171" s="61">
        <v>677.03099999999995</v>
      </c>
      <c r="P171" s="61">
        <f t="shared" si="29"/>
        <v>677.03099999999995</v>
      </c>
      <c r="Q171" s="65">
        <f t="shared" si="25"/>
        <v>0.36031880371799807</v>
      </c>
    </row>
    <row r="172" spans="1:17" x14ac:dyDescent="0.25">
      <c r="A172" s="84" t="s">
        <v>231</v>
      </c>
      <c r="B172" s="85">
        <v>0</v>
      </c>
      <c r="C172" s="86">
        <v>0</v>
      </c>
      <c r="D172" s="64">
        <f t="shared" si="26"/>
        <v>0</v>
      </c>
      <c r="E172" s="62">
        <f t="shared" si="22"/>
        <v>0</v>
      </c>
      <c r="F172" s="60">
        <v>0</v>
      </c>
      <c r="G172" s="61">
        <v>0</v>
      </c>
      <c r="H172" s="61">
        <f t="shared" si="27"/>
        <v>0</v>
      </c>
      <c r="I172" s="62" t="str">
        <f t="shared" si="23"/>
        <v/>
      </c>
      <c r="J172" s="60">
        <v>0</v>
      </c>
      <c r="K172" s="61">
        <v>0.6</v>
      </c>
      <c r="L172" s="61">
        <f t="shared" si="28"/>
        <v>0.6</v>
      </c>
      <c r="M172" s="62">
        <f t="shared" si="24"/>
        <v>7.1564893313350354E-7</v>
      </c>
      <c r="N172" s="61">
        <v>0</v>
      </c>
      <c r="O172" s="61">
        <v>0</v>
      </c>
      <c r="P172" s="61">
        <f t="shared" si="29"/>
        <v>0</v>
      </c>
      <c r="Q172" s="65" t="str">
        <f t="shared" si="25"/>
        <v/>
      </c>
    </row>
    <row r="173" spans="1:17" x14ac:dyDescent="0.25">
      <c r="A173" s="84" t="s">
        <v>201</v>
      </c>
      <c r="B173" s="85">
        <v>0</v>
      </c>
      <c r="C173" s="86">
        <v>1.4950000000000001</v>
      </c>
      <c r="D173" s="64">
        <f t="shared" si="26"/>
        <v>1.4950000000000001</v>
      </c>
      <c r="E173" s="62">
        <f t="shared" si="22"/>
        <v>1.7068485247467187E-5</v>
      </c>
      <c r="F173" s="60">
        <v>0</v>
      </c>
      <c r="G173" s="61">
        <v>0.50800000000000001</v>
      </c>
      <c r="H173" s="61">
        <f t="shared" si="27"/>
        <v>0.50800000000000001</v>
      </c>
      <c r="I173" s="62">
        <f t="shared" si="23"/>
        <v>1.9429133858267718</v>
      </c>
      <c r="J173" s="60">
        <v>0</v>
      </c>
      <c r="K173" s="61">
        <v>13.456</v>
      </c>
      <c r="L173" s="61">
        <f t="shared" si="28"/>
        <v>13.456</v>
      </c>
      <c r="M173" s="62">
        <f t="shared" si="24"/>
        <v>1.6049620073740707E-5</v>
      </c>
      <c r="N173" s="61">
        <v>0</v>
      </c>
      <c r="O173" s="61">
        <v>8.6080000000000005</v>
      </c>
      <c r="P173" s="61">
        <f t="shared" si="29"/>
        <v>8.6080000000000005</v>
      </c>
      <c r="Q173" s="65">
        <f t="shared" si="25"/>
        <v>0.5631970260223047</v>
      </c>
    </row>
    <row r="174" spans="1:17" x14ac:dyDescent="0.25">
      <c r="A174" s="84" t="s">
        <v>152</v>
      </c>
      <c r="B174" s="85">
        <v>0</v>
      </c>
      <c r="C174" s="86">
        <v>0</v>
      </c>
      <c r="D174" s="64">
        <f t="shared" si="26"/>
        <v>0</v>
      </c>
      <c r="E174" s="62">
        <f t="shared" si="22"/>
        <v>0</v>
      </c>
      <c r="F174" s="60">
        <v>0</v>
      </c>
      <c r="G174" s="61">
        <v>0</v>
      </c>
      <c r="H174" s="61">
        <f t="shared" si="27"/>
        <v>0</v>
      </c>
      <c r="I174" s="62" t="str">
        <f t="shared" si="23"/>
        <v/>
      </c>
      <c r="J174" s="60">
        <v>0</v>
      </c>
      <c r="K174" s="61">
        <v>0.152</v>
      </c>
      <c r="L174" s="61">
        <f t="shared" si="28"/>
        <v>0.152</v>
      </c>
      <c r="M174" s="62">
        <f t="shared" si="24"/>
        <v>1.8129772972715424E-7</v>
      </c>
      <c r="N174" s="61">
        <v>0</v>
      </c>
      <c r="O174" s="61">
        <v>0.24</v>
      </c>
      <c r="P174" s="61">
        <f t="shared" si="29"/>
        <v>0.24</v>
      </c>
      <c r="Q174" s="65">
        <f t="shared" si="25"/>
        <v>-0.3666666666666667</v>
      </c>
    </row>
    <row r="175" spans="1:17" x14ac:dyDescent="0.25">
      <c r="A175" s="84" t="s">
        <v>158</v>
      </c>
      <c r="B175" s="85">
        <v>0</v>
      </c>
      <c r="C175" s="86">
        <v>0</v>
      </c>
      <c r="D175" s="64">
        <f t="shared" si="26"/>
        <v>0</v>
      </c>
      <c r="E175" s="62">
        <f t="shared" si="22"/>
        <v>0</v>
      </c>
      <c r="F175" s="60">
        <v>0</v>
      </c>
      <c r="G175" s="61">
        <v>4.4999999999999998E-2</v>
      </c>
      <c r="H175" s="61">
        <f t="shared" si="27"/>
        <v>4.4999999999999998E-2</v>
      </c>
      <c r="I175" s="62">
        <f t="shared" si="23"/>
        <v>-1</v>
      </c>
      <c r="J175" s="60">
        <v>0</v>
      </c>
      <c r="K175" s="61">
        <v>2.7690000000000001</v>
      </c>
      <c r="L175" s="61">
        <f t="shared" si="28"/>
        <v>2.7690000000000001</v>
      </c>
      <c r="M175" s="62">
        <f t="shared" si="24"/>
        <v>3.3027198264111192E-6</v>
      </c>
      <c r="N175" s="61">
        <v>0</v>
      </c>
      <c r="O175" s="61">
        <v>2.1840000000000002</v>
      </c>
      <c r="P175" s="61">
        <f t="shared" si="29"/>
        <v>2.1840000000000002</v>
      </c>
      <c r="Q175" s="65">
        <f t="shared" si="25"/>
        <v>0.26785714285714279</v>
      </c>
    </row>
    <row r="176" spans="1:17" x14ac:dyDescent="0.25">
      <c r="A176" s="84" t="s">
        <v>245</v>
      </c>
      <c r="B176" s="85">
        <v>0</v>
      </c>
      <c r="C176" s="86">
        <v>0</v>
      </c>
      <c r="D176" s="64">
        <f t="shared" si="26"/>
        <v>0</v>
      </c>
      <c r="E176" s="62">
        <f t="shared" si="22"/>
        <v>0</v>
      </c>
      <c r="F176" s="60">
        <v>0</v>
      </c>
      <c r="G176" s="61">
        <v>0</v>
      </c>
      <c r="H176" s="61">
        <f t="shared" si="27"/>
        <v>0</v>
      </c>
      <c r="I176" s="62" t="str">
        <f t="shared" si="23"/>
        <v/>
      </c>
      <c r="J176" s="60">
        <v>0</v>
      </c>
      <c r="K176" s="61">
        <v>0.11</v>
      </c>
      <c r="L176" s="61">
        <f t="shared" si="28"/>
        <v>0.11</v>
      </c>
      <c r="M176" s="62">
        <f t="shared" si="24"/>
        <v>1.3120230440780899E-7</v>
      </c>
      <c r="N176" s="61">
        <v>0</v>
      </c>
      <c r="O176" s="61">
        <v>0.02</v>
      </c>
      <c r="P176" s="61">
        <f t="shared" si="29"/>
        <v>0.02</v>
      </c>
      <c r="Q176" s="65">
        <f t="shared" si="25"/>
        <v>4.5</v>
      </c>
    </row>
    <row r="177" spans="1:17" x14ac:dyDescent="0.25">
      <c r="A177" s="84" t="s">
        <v>298</v>
      </c>
      <c r="B177" s="85">
        <v>0</v>
      </c>
      <c r="C177" s="86">
        <v>0</v>
      </c>
      <c r="D177" s="64">
        <f t="shared" si="26"/>
        <v>0</v>
      </c>
      <c r="E177" s="62">
        <f t="shared" si="22"/>
        <v>0</v>
      </c>
      <c r="F177" s="60">
        <v>0</v>
      </c>
      <c r="G177" s="61">
        <v>0</v>
      </c>
      <c r="H177" s="61">
        <f t="shared" si="27"/>
        <v>0</v>
      </c>
      <c r="I177" s="62" t="str">
        <f t="shared" si="23"/>
        <v/>
      </c>
      <c r="J177" s="60">
        <v>0</v>
      </c>
      <c r="K177" s="61">
        <v>7.2999999999999995E-2</v>
      </c>
      <c r="L177" s="61">
        <f t="shared" si="28"/>
        <v>7.2999999999999995E-2</v>
      </c>
      <c r="M177" s="62">
        <f t="shared" si="24"/>
        <v>8.7070620197909589E-8</v>
      </c>
      <c r="N177" s="61">
        <v>0</v>
      </c>
      <c r="O177" s="61">
        <v>0</v>
      </c>
      <c r="P177" s="61">
        <f t="shared" si="29"/>
        <v>0</v>
      </c>
      <c r="Q177" s="65" t="str">
        <f t="shared" si="25"/>
        <v/>
      </c>
    </row>
    <row r="178" spans="1:17" x14ac:dyDescent="0.25">
      <c r="A178" s="84" t="s">
        <v>254</v>
      </c>
      <c r="B178" s="85">
        <v>0</v>
      </c>
      <c r="C178" s="86">
        <v>0</v>
      </c>
      <c r="D178" s="64">
        <f t="shared" si="26"/>
        <v>0</v>
      </c>
      <c r="E178" s="62">
        <f t="shared" si="22"/>
        <v>0</v>
      </c>
      <c r="F178" s="60">
        <v>0</v>
      </c>
      <c r="G178" s="61">
        <v>0</v>
      </c>
      <c r="H178" s="61">
        <f t="shared" si="27"/>
        <v>0</v>
      </c>
      <c r="I178" s="62" t="str">
        <f t="shared" si="23"/>
        <v/>
      </c>
      <c r="J178" s="60">
        <v>0</v>
      </c>
      <c r="K178" s="61">
        <v>0</v>
      </c>
      <c r="L178" s="61">
        <f t="shared" si="28"/>
        <v>0</v>
      </c>
      <c r="M178" s="62">
        <f t="shared" si="24"/>
        <v>0</v>
      </c>
      <c r="N178" s="61">
        <v>0</v>
      </c>
      <c r="O178" s="61">
        <v>0.83</v>
      </c>
      <c r="P178" s="61">
        <f t="shared" si="29"/>
        <v>0.83</v>
      </c>
      <c r="Q178" s="65">
        <f t="shared" si="25"/>
        <v>-1</v>
      </c>
    </row>
    <row r="179" spans="1:17" x14ac:dyDescent="0.25">
      <c r="A179" s="84" t="s">
        <v>282</v>
      </c>
      <c r="B179" s="85">
        <v>0</v>
      </c>
      <c r="C179" s="86">
        <v>0</v>
      </c>
      <c r="D179" s="64">
        <f t="shared" si="26"/>
        <v>0</v>
      </c>
      <c r="E179" s="62">
        <f t="shared" si="22"/>
        <v>0</v>
      </c>
      <c r="F179" s="60">
        <v>0</v>
      </c>
      <c r="G179" s="61">
        <v>0</v>
      </c>
      <c r="H179" s="61">
        <f t="shared" si="27"/>
        <v>0</v>
      </c>
      <c r="I179" s="62" t="str">
        <f t="shared" si="23"/>
        <v/>
      </c>
      <c r="J179" s="60">
        <v>0</v>
      </c>
      <c r="K179" s="61">
        <v>0.39</v>
      </c>
      <c r="L179" s="61">
        <f t="shared" si="28"/>
        <v>0.39</v>
      </c>
      <c r="M179" s="62">
        <f t="shared" si="24"/>
        <v>4.6517180653677734E-7</v>
      </c>
      <c r="N179" s="61">
        <v>0</v>
      </c>
      <c r="O179" s="61">
        <v>0.40899999999999997</v>
      </c>
      <c r="P179" s="61">
        <f t="shared" si="29"/>
        <v>0.40899999999999997</v>
      </c>
      <c r="Q179" s="65">
        <f t="shared" si="25"/>
        <v>-4.6454767726161306E-2</v>
      </c>
    </row>
    <row r="180" spans="1:17" x14ac:dyDescent="0.25">
      <c r="A180" s="84" t="s">
        <v>296</v>
      </c>
      <c r="B180" s="85">
        <v>0</v>
      </c>
      <c r="C180" s="86">
        <v>0.14000000000000001</v>
      </c>
      <c r="D180" s="64">
        <f t="shared" si="26"/>
        <v>0.14000000000000001</v>
      </c>
      <c r="E180" s="62">
        <f t="shared" si="22"/>
        <v>1.5983865783581315E-6</v>
      </c>
      <c r="F180" s="60">
        <v>0</v>
      </c>
      <c r="G180" s="61">
        <v>0</v>
      </c>
      <c r="H180" s="61">
        <f t="shared" si="27"/>
        <v>0</v>
      </c>
      <c r="I180" s="62" t="str">
        <f t="shared" si="23"/>
        <v/>
      </c>
      <c r="J180" s="60">
        <v>0</v>
      </c>
      <c r="K180" s="61">
        <v>0.19500000000000001</v>
      </c>
      <c r="L180" s="61">
        <f t="shared" si="28"/>
        <v>0.19500000000000001</v>
      </c>
      <c r="M180" s="62">
        <f t="shared" si="24"/>
        <v>2.3258590326838867E-7</v>
      </c>
      <c r="N180" s="61">
        <v>0</v>
      </c>
      <c r="O180" s="61">
        <v>0</v>
      </c>
      <c r="P180" s="61">
        <f t="shared" si="29"/>
        <v>0</v>
      </c>
      <c r="Q180" s="65" t="str">
        <f t="shared" si="25"/>
        <v/>
      </c>
    </row>
    <row r="181" spans="1:17" x14ac:dyDescent="0.25">
      <c r="A181" s="84" t="s">
        <v>359</v>
      </c>
      <c r="B181" s="85">
        <v>0</v>
      </c>
      <c r="C181" s="86">
        <v>0</v>
      </c>
      <c r="D181" s="64">
        <f t="shared" si="26"/>
        <v>0</v>
      </c>
      <c r="E181" s="62">
        <f t="shared" si="22"/>
        <v>0</v>
      </c>
      <c r="F181" s="60">
        <v>0</v>
      </c>
      <c r="G181" s="61">
        <v>0</v>
      </c>
      <c r="H181" s="61">
        <f t="shared" si="27"/>
        <v>0</v>
      </c>
      <c r="I181" s="62" t="str">
        <f t="shared" si="23"/>
        <v/>
      </c>
      <c r="J181" s="60">
        <v>0</v>
      </c>
      <c r="K181" s="61">
        <v>0</v>
      </c>
      <c r="L181" s="61">
        <f t="shared" si="28"/>
        <v>0</v>
      </c>
      <c r="M181" s="62">
        <f t="shared" si="24"/>
        <v>0</v>
      </c>
      <c r="N181" s="61">
        <v>0</v>
      </c>
      <c r="O181" s="61">
        <v>0.17</v>
      </c>
      <c r="P181" s="61">
        <f t="shared" si="29"/>
        <v>0.17</v>
      </c>
      <c r="Q181" s="65">
        <f t="shared" si="25"/>
        <v>-1</v>
      </c>
    </row>
    <row r="182" spans="1:17" x14ac:dyDescent="0.25">
      <c r="A182" s="84" t="s">
        <v>364</v>
      </c>
      <c r="B182" s="85">
        <v>0</v>
      </c>
      <c r="C182" s="86">
        <v>0</v>
      </c>
      <c r="D182" s="64">
        <f t="shared" si="26"/>
        <v>0</v>
      </c>
      <c r="E182" s="62">
        <f t="shared" si="22"/>
        <v>0</v>
      </c>
      <c r="F182" s="60">
        <v>0</v>
      </c>
      <c r="G182" s="61">
        <v>0</v>
      </c>
      <c r="H182" s="61">
        <f t="shared" si="27"/>
        <v>0</v>
      </c>
      <c r="I182" s="62" t="str">
        <f t="shared" si="23"/>
        <v/>
      </c>
      <c r="J182" s="60">
        <v>0</v>
      </c>
      <c r="K182" s="61">
        <v>0</v>
      </c>
      <c r="L182" s="61">
        <f t="shared" si="28"/>
        <v>0</v>
      </c>
      <c r="M182" s="62">
        <f t="shared" si="24"/>
        <v>0</v>
      </c>
      <c r="N182" s="61">
        <v>0</v>
      </c>
      <c r="O182" s="61">
        <v>0.48</v>
      </c>
      <c r="P182" s="61">
        <f t="shared" si="29"/>
        <v>0.48</v>
      </c>
      <c r="Q182" s="65">
        <f t="shared" si="25"/>
        <v>-1</v>
      </c>
    </row>
    <row r="183" spans="1:17" x14ac:dyDescent="0.25">
      <c r="A183" s="84" t="s">
        <v>365</v>
      </c>
      <c r="B183" s="85">
        <v>0</v>
      </c>
      <c r="C183" s="86">
        <v>0</v>
      </c>
      <c r="D183" s="64">
        <f t="shared" si="26"/>
        <v>0</v>
      </c>
      <c r="E183" s="62">
        <f t="shared" si="22"/>
        <v>0</v>
      </c>
      <c r="F183" s="60">
        <v>0</v>
      </c>
      <c r="G183" s="61">
        <v>0</v>
      </c>
      <c r="H183" s="61">
        <f t="shared" si="27"/>
        <v>0</v>
      </c>
      <c r="I183" s="62" t="str">
        <f t="shared" si="23"/>
        <v/>
      </c>
      <c r="J183" s="60">
        <v>0</v>
      </c>
      <c r="K183" s="61">
        <v>0.12</v>
      </c>
      <c r="L183" s="61">
        <f t="shared" si="28"/>
        <v>0.12</v>
      </c>
      <c r="M183" s="62">
        <f t="shared" si="24"/>
        <v>1.431297866267007E-7</v>
      </c>
      <c r="N183" s="61">
        <v>0</v>
      </c>
      <c r="O183" s="61">
        <v>0</v>
      </c>
      <c r="P183" s="61">
        <f t="shared" si="29"/>
        <v>0</v>
      </c>
      <c r="Q183" s="65" t="str">
        <f t="shared" si="25"/>
        <v/>
      </c>
    </row>
    <row r="184" spans="1:17" x14ac:dyDescent="0.25">
      <c r="A184" s="84" t="s">
        <v>304</v>
      </c>
      <c r="B184" s="85">
        <v>0</v>
      </c>
      <c r="C184" s="86">
        <v>0</v>
      </c>
      <c r="D184" s="64">
        <f t="shared" si="26"/>
        <v>0</v>
      </c>
      <c r="E184" s="62">
        <f t="shared" si="22"/>
        <v>0</v>
      </c>
      <c r="F184" s="60">
        <v>0</v>
      </c>
      <c r="G184" s="61">
        <v>0</v>
      </c>
      <c r="H184" s="61">
        <f t="shared" si="27"/>
        <v>0</v>
      </c>
      <c r="I184" s="62" t="str">
        <f t="shared" si="23"/>
        <v/>
      </c>
      <c r="J184" s="60">
        <v>0</v>
      </c>
      <c r="K184" s="61">
        <v>0.03</v>
      </c>
      <c r="L184" s="61">
        <f t="shared" si="28"/>
        <v>0.03</v>
      </c>
      <c r="M184" s="62">
        <f t="shared" si="24"/>
        <v>3.5782446656675175E-8</v>
      </c>
      <c r="N184" s="61">
        <v>0</v>
      </c>
      <c r="O184" s="61">
        <v>0</v>
      </c>
      <c r="P184" s="61">
        <f t="shared" si="29"/>
        <v>0</v>
      </c>
      <c r="Q184" s="65" t="str">
        <f t="shared" si="25"/>
        <v/>
      </c>
    </row>
    <row r="185" spans="1:17" x14ac:dyDescent="0.25">
      <c r="A185" s="84" t="s">
        <v>262</v>
      </c>
      <c r="B185" s="85">
        <v>0</v>
      </c>
      <c r="C185" s="86">
        <v>0</v>
      </c>
      <c r="D185" s="64">
        <f t="shared" si="26"/>
        <v>0</v>
      </c>
      <c r="E185" s="62">
        <f t="shared" si="22"/>
        <v>0</v>
      </c>
      <c r="F185" s="60">
        <v>0</v>
      </c>
      <c r="G185" s="61">
        <v>0.11</v>
      </c>
      <c r="H185" s="61">
        <f t="shared" si="27"/>
        <v>0.11</v>
      </c>
      <c r="I185" s="62">
        <f t="shared" si="23"/>
        <v>-1</v>
      </c>
      <c r="J185" s="60">
        <v>0</v>
      </c>
      <c r="K185" s="61">
        <v>0.11</v>
      </c>
      <c r="L185" s="61">
        <f t="shared" si="28"/>
        <v>0.11</v>
      </c>
      <c r="M185" s="62">
        <f t="shared" si="24"/>
        <v>1.3120230440780899E-7</v>
      </c>
      <c r="N185" s="61">
        <v>0</v>
      </c>
      <c r="O185" s="61">
        <v>1.5580000000000001</v>
      </c>
      <c r="P185" s="61">
        <f t="shared" si="29"/>
        <v>1.5580000000000001</v>
      </c>
      <c r="Q185" s="65">
        <f t="shared" si="25"/>
        <v>-0.92939666238767649</v>
      </c>
    </row>
    <row r="186" spans="1:17" x14ac:dyDescent="0.25">
      <c r="A186" s="84" t="s">
        <v>311</v>
      </c>
      <c r="B186" s="85">
        <v>0</v>
      </c>
      <c r="C186" s="86">
        <v>0</v>
      </c>
      <c r="D186" s="64">
        <f t="shared" si="26"/>
        <v>0</v>
      </c>
      <c r="E186" s="62">
        <f t="shared" si="22"/>
        <v>0</v>
      </c>
      <c r="F186" s="60">
        <v>0</v>
      </c>
      <c r="G186" s="61">
        <v>0</v>
      </c>
      <c r="H186" s="61">
        <f t="shared" si="27"/>
        <v>0</v>
      </c>
      <c r="I186" s="62" t="str">
        <f t="shared" si="23"/>
        <v/>
      </c>
      <c r="J186" s="60">
        <v>0</v>
      </c>
      <c r="K186" s="61">
        <v>0.03</v>
      </c>
      <c r="L186" s="61">
        <f t="shared" si="28"/>
        <v>0.03</v>
      </c>
      <c r="M186" s="62">
        <f t="shared" si="24"/>
        <v>3.5782446656675175E-8</v>
      </c>
      <c r="N186" s="61">
        <v>0</v>
      </c>
      <c r="O186" s="61">
        <v>0</v>
      </c>
      <c r="P186" s="61">
        <f t="shared" si="29"/>
        <v>0</v>
      </c>
      <c r="Q186" s="65" t="str">
        <f t="shared" si="25"/>
        <v/>
      </c>
    </row>
    <row r="187" spans="1:17" x14ac:dyDescent="0.25">
      <c r="A187" s="84" t="s">
        <v>90</v>
      </c>
      <c r="B187" s="85">
        <v>0</v>
      </c>
      <c r="C187" s="86">
        <v>6.5640000000000001</v>
      </c>
      <c r="D187" s="64">
        <f t="shared" si="26"/>
        <v>6.5640000000000001</v>
      </c>
      <c r="E187" s="62">
        <f t="shared" si="22"/>
        <v>7.4941496431019813E-5</v>
      </c>
      <c r="F187" s="60">
        <v>0</v>
      </c>
      <c r="G187" s="61">
        <v>7.1509999999999998</v>
      </c>
      <c r="H187" s="61">
        <f t="shared" si="27"/>
        <v>7.1509999999999998</v>
      </c>
      <c r="I187" s="62">
        <f t="shared" si="23"/>
        <v>-8.2086421479513283E-2</v>
      </c>
      <c r="J187" s="60">
        <v>0</v>
      </c>
      <c r="K187" s="61">
        <v>56.622</v>
      </c>
      <c r="L187" s="61">
        <f t="shared" si="28"/>
        <v>56.622</v>
      </c>
      <c r="M187" s="62">
        <f t="shared" si="24"/>
        <v>6.7535789819808727E-5</v>
      </c>
      <c r="N187" s="61">
        <v>3.13</v>
      </c>
      <c r="O187" s="61">
        <v>80.867999999999995</v>
      </c>
      <c r="P187" s="61">
        <f t="shared" si="29"/>
        <v>83.99799999999999</v>
      </c>
      <c r="Q187" s="65">
        <f t="shared" si="25"/>
        <v>-0.3259125217267077</v>
      </c>
    </row>
    <row r="188" spans="1:17" x14ac:dyDescent="0.25">
      <c r="A188" s="84" t="s">
        <v>141</v>
      </c>
      <c r="B188" s="85">
        <v>0</v>
      </c>
      <c r="C188" s="86">
        <v>0</v>
      </c>
      <c r="D188" s="64">
        <f t="shared" si="26"/>
        <v>0</v>
      </c>
      <c r="E188" s="62">
        <f t="shared" si="22"/>
        <v>0</v>
      </c>
      <c r="F188" s="60">
        <v>0</v>
      </c>
      <c r="G188" s="61">
        <v>0.40899999999999997</v>
      </c>
      <c r="H188" s="61">
        <f t="shared" si="27"/>
        <v>0.40899999999999997</v>
      </c>
      <c r="I188" s="62">
        <f t="shared" si="23"/>
        <v>-1</v>
      </c>
      <c r="J188" s="60">
        <v>0</v>
      </c>
      <c r="K188" s="61">
        <v>2.7469999999999999</v>
      </c>
      <c r="L188" s="61">
        <f t="shared" si="28"/>
        <v>2.7469999999999999</v>
      </c>
      <c r="M188" s="62">
        <f t="shared" si="24"/>
        <v>3.2764793655295568E-6</v>
      </c>
      <c r="N188" s="61">
        <v>0</v>
      </c>
      <c r="O188" s="61">
        <v>1.681</v>
      </c>
      <c r="P188" s="61">
        <f t="shared" si="29"/>
        <v>1.681</v>
      </c>
      <c r="Q188" s="65">
        <f t="shared" si="25"/>
        <v>0.63414634146341453</v>
      </c>
    </row>
    <row r="189" spans="1:17" x14ac:dyDescent="0.25">
      <c r="A189" s="84" t="s">
        <v>292</v>
      </c>
      <c r="B189" s="85">
        <v>0</v>
      </c>
      <c r="C189" s="86">
        <v>0</v>
      </c>
      <c r="D189" s="64">
        <f t="shared" si="26"/>
        <v>0</v>
      </c>
      <c r="E189" s="62">
        <f t="shared" si="22"/>
        <v>0</v>
      </c>
      <c r="F189" s="60">
        <v>0</v>
      </c>
      <c r="G189" s="61">
        <v>0</v>
      </c>
      <c r="H189" s="61">
        <f t="shared" si="27"/>
        <v>0</v>
      </c>
      <c r="I189" s="62" t="str">
        <f t="shared" si="23"/>
        <v/>
      </c>
      <c r="J189" s="60">
        <v>0</v>
      </c>
      <c r="K189" s="61">
        <v>0.08</v>
      </c>
      <c r="L189" s="61">
        <f t="shared" si="28"/>
        <v>0.08</v>
      </c>
      <c r="M189" s="62">
        <f t="shared" si="24"/>
        <v>9.541985775113381E-8</v>
      </c>
      <c r="N189" s="61">
        <v>0</v>
      </c>
      <c r="O189" s="61">
        <v>0</v>
      </c>
      <c r="P189" s="61">
        <f t="shared" si="29"/>
        <v>0</v>
      </c>
      <c r="Q189" s="65" t="str">
        <f t="shared" si="25"/>
        <v/>
      </c>
    </row>
    <row r="190" spans="1:17" x14ac:dyDescent="0.25">
      <c r="A190" s="84" t="s">
        <v>137</v>
      </c>
      <c r="B190" s="85">
        <v>0</v>
      </c>
      <c r="C190" s="86">
        <v>8.9700000000000006</v>
      </c>
      <c r="D190" s="64">
        <f t="shared" si="26"/>
        <v>8.9700000000000006</v>
      </c>
      <c r="E190" s="62">
        <f t="shared" si="22"/>
        <v>1.0241091148480314E-4</v>
      </c>
      <c r="F190" s="60">
        <v>0</v>
      </c>
      <c r="G190" s="61">
        <v>9.4779999999999998</v>
      </c>
      <c r="H190" s="61">
        <f t="shared" si="27"/>
        <v>9.4779999999999998</v>
      </c>
      <c r="I190" s="62">
        <f t="shared" si="23"/>
        <v>-5.3597805444186464E-2</v>
      </c>
      <c r="J190" s="60">
        <v>0</v>
      </c>
      <c r="K190" s="61">
        <v>94.867999999999995</v>
      </c>
      <c r="L190" s="61">
        <f t="shared" si="28"/>
        <v>94.867999999999995</v>
      </c>
      <c r="M190" s="62">
        <f t="shared" si="24"/>
        <v>1.1315363831418202E-4</v>
      </c>
      <c r="N190" s="61">
        <v>0</v>
      </c>
      <c r="O190" s="61">
        <v>86.421999999999997</v>
      </c>
      <c r="P190" s="61">
        <f t="shared" si="29"/>
        <v>86.421999999999997</v>
      </c>
      <c r="Q190" s="65">
        <f t="shared" si="25"/>
        <v>9.7729744740922442E-2</v>
      </c>
    </row>
    <row r="191" spans="1:17" x14ac:dyDescent="0.25">
      <c r="A191" s="84" t="s">
        <v>165</v>
      </c>
      <c r="B191" s="85">
        <v>0</v>
      </c>
      <c r="C191" s="86">
        <v>0.36</v>
      </c>
      <c r="D191" s="64">
        <f t="shared" si="26"/>
        <v>0.36</v>
      </c>
      <c r="E191" s="62">
        <f t="shared" si="22"/>
        <v>4.1101369157780514E-6</v>
      </c>
      <c r="F191" s="60">
        <v>0</v>
      </c>
      <c r="G191" s="61">
        <v>0.3</v>
      </c>
      <c r="H191" s="61">
        <f t="shared" si="27"/>
        <v>0.3</v>
      </c>
      <c r="I191" s="62">
        <f t="shared" si="23"/>
        <v>0.19999999999999996</v>
      </c>
      <c r="J191" s="60">
        <v>0</v>
      </c>
      <c r="K191" s="61">
        <v>2.5299999999999998</v>
      </c>
      <c r="L191" s="61">
        <f t="shared" si="28"/>
        <v>2.5299999999999998</v>
      </c>
      <c r="M191" s="62">
        <f t="shared" si="24"/>
        <v>3.0176530013796063E-6</v>
      </c>
      <c r="N191" s="61">
        <v>0</v>
      </c>
      <c r="O191" s="61">
        <v>2.11</v>
      </c>
      <c r="P191" s="61">
        <f t="shared" si="29"/>
        <v>2.11</v>
      </c>
      <c r="Q191" s="65">
        <f t="shared" si="25"/>
        <v>0.19905213270142186</v>
      </c>
    </row>
    <row r="192" spans="1:17" x14ac:dyDescent="0.25">
      <c r="A192" s="84" t="s">
        <v>227</v>
      </c>
      <c r="B192" s="85">
        <v>0</v>
      </c>
      <c r="C192" s="86">
        <v>0.39</v>
      </c>
      <c r="D192" s="64">
        <f t="shared" si="26"/>
        <v>0.39</v>
      </c>
      <c r="E192" s="62">
        <f t="shared" si="22"/>
        <v>4.452648325426223E-6</v>
      </c>
      <c r="F192" s="60">
        <v>0</v>
      </c>
      <c r="G192" s="61">
        <v>0.69199999999999995</v>
      </c>
      <c r="H192" s="61">
        <f t="shared" si="27"/>
        <v>0.69199999999999995</v>
      </c>
      <c r="I192" s="62">
        <f t="shared" si="23"/>
        <v>-0.43641618497109824</v>
      </c>
      <c r="J192" s="60">
        <v>0</v>
      </c>
      <c r="K192" s="61">
        <v>6.2060000000000004</v>
      </c>
      <c r="L192" s="61">
        <f t="shared" si="28"/>
        <v>6.2060000000000004</v>
      </c>
      <c r="M192" s="62">
        <f t="shared" si="24"/>
        <v>7.4021954650442058E-6</v>
      </c>
      <c r="N192" s="61">
        <v>0</v>
      </c>
      <c r="O192" s="61">
        <v>6.6280000000000001</v>
      </c>
      <c r="P192" s="61">
        <f t="shared" si="29"/>
        <v>6.6280000000000001</v>
      </c>
      <c r="Q192" s="65">
        <f t="shared" si="25"/>
        <v>-6.3669281834640823E-2</v>
      </c>
    </row>
    <row r="193" spans="1:17" x14ac:dyDescent="0.25">
      <c r="A193" s="84" t="s">
        <v>146</v>
      </c>
      <c r="B193" s="85">
        <v>0</v>
      </c>
      <c r="C193" s="86">
        <v>0.11</v>
      </c>
      <c r="D193" s="64">
        <f t="shared" si="26"/>
        <v>0.11</v>
      </c>
      <c r="E193" s="62">
        <f t="shared" si="22"/>
        <v>1.2558751687099604E-6</v>
      </c>
      <c r="F193" s="60">
        <v>0</v>
      </c>
      <c r="G193" s="61">
        <v>0</v>
      </c>
      <c r="H193" s="61">
        <f t="shared" si="27"/>
        <v>0</v>
      </c>
      <c r="I193" s="62" t="str">
        <f t="shared" si="23"/>
        <v/>
      </c>
      <c r="J193" s="60">
        <v>0</v>
      </c>
      <c r="K193" s="61">
        <v>4.9569999999999999</v>
      </c>
      <c r="L193" s="61">
        <f t="shared" si="28"/>
        <v>4.9569999999999999</v>
      </c>
      <c r="M193" s="62">
        <f t="shared" si="24"/>
        <v>5.9124529359046284E-6</v>
      </c>
      <c r="N193" s="61">
        <v>0</v>
      </c>
      <c r="O193" s="61">
        <v>5.3239999999999998</v>
      </c>
      <c r="P193" s="61">
        <f t="shared" si="29"/>
        <v>5.3239999999999998</v>
      </c>
      <c r="Q193" s="65">
        <f t="shared" si="25"/>
        <v>-6.8933132982719747E-2</v>
      </c>
    </row>
    <row r="194" spans="1:17" x14ac:dyDescent="0.25">
      <c r="A194" s="84" t="s">
        <v>336</v>
      </c>
      <c r="B194" s="85">
        <v>0</v>
      </c>
      <c r="C194" s="86">
        <v>0</v>
      </c>
      <c r="D194" s="64">
        <f t="shared" si="26"/>
        <v>0</v>
      </c>
      <c r="E194" s="62">
        <f t="shared" si="22"/>
        <v>0</v>
      </c>
      <c r="F194" s="60">
        <v>0</v>
      </c>
      <c r="G194" s="61">
        <v>0</v>
      </c>
      <c r="H194" s="61">
        <f t="shared" si="27"/>
        <v>0</v>
      </c>
      <c r="I194" s="62" t="str">
        <f t="shared" si="23"/>
        <v/>
      </c>
      <c r="J194" s="60">
        <v>0</v>
      </c>
      <c r="K194" s="61">
        <v>0</v>
      </c>
      <c r="L194" s="61">
        <f t="shared" si="28"/>
        <v>0</v>
      </c>
      <c r="M194" s="62">
        <f t="shared" si="24"/>
        <v>0</v>
      </c>
      <c r="N194" s="61">
        <v>0</v>
      </c>
      <c r="O194" s="61">
        <v>0.33400000000000002</v>
      </c>
      <c r="P194" s="61">
        <f t="shared" si="29"/>
        <v>0.33400000000000002</v>
      </c>
      <c r="Q194" s="65">
        <f t="shared" si="25"/>
        <v>-1</v>
      </c>
    </row>
    <row r="195" spans="1:17" x14ac:dyDescent="0.25">
      <c r="A195" s="84" t="s">
        <v>180</v>
      </c>
      <c r="B195" s="85">
        <v>0</v>
      </c>
      <c r="C195" s="86">
        <v>0</v>
      </c>
      <c r="D195" s="64">
        <f t="shared" si="26"/>
        <v>0</v>
      </c>
      <c r="E195" s="62">
        <f t="shared" si="22"/>
        <v>0</v>
      </c>
      <c r="F195" s="60">
        <v>0</v>
      </c>
      <c r="G195" s="61">
        <v>0</v>
      </c>
      <c r="H195" s="61">
        <f t="shared" si="27"/>
        <v>0</v>
      </c>
      <c r="I195" s="62" t="str">
        <f t="shared" si="23"/>
        <v/>
      </c>
      <c r="J195" s="60">
        <v>0</v>
      </c>
      <c r="K195" s="61">
        <v>6.6890000000000001</v>
      </c>
      <c r="L195" s="61">
        <f t="shared" si="28"/>
        <v>6.6890000000000001</v>
      </c>
      <c r="M195" s="62">
        <f t="shared" si="24"/>
        <v>7.9782928562166759E-6</v>
      </c>
      <c r="N195" s="61">
        <v>0</v>
      </c>
      <c r="O195" s="61">
        <v>3.879</v>
      </c>
      <c r="P195" s="61">
        <f t="shared" si="29"/>
        <v>3.879</v>
      </c>
      <c r="Q195" s="65">
        <f t="shared" si="25"/>
        <v>0.72441350863624643</v>
      </c>
    </row>
    <row r="196" spans="1:17" x14ac:dyDescent="0.25">
      <c r="A196" s="84" t="s">
        <v>75</v>
      </c>
      <c r="B196" s="85">
        <v>0</v>
      </c>
      <c r="C196" s="86">
        <v>1.0529999999999999</v>
      </c>
      <c r="D196" s="64">
        <f t="shared" si="26"/>
        <v>1.0529999999999999</v>
      </c>
      <c r="E196" s="62">
        <f t="shared" si="22"/>
        <v>1.2022150478650802E-5</v>
      </c>
      <c r="F196" s="60">
        <v>0</v>
      </c>
      <c r="G196" s="61">
        <v>1.671</v>
      </c>
      <c r="H196" s="61">
        <f t="shared" si="27"/>
        <v>1.671</v>
      </c>
      <c r="I196" s="62">
        <f t="shared" si="23"/>
        <v>-0.36983842010771995</v>
      </c>
      <c r="J196" s="60">
        <v>0</v>
      </c>
      <c r="K196" s="61">
        <v>11.545</v>
      </c>
      <c r="L196" s="61">
        <f t="shared" si="28"/>
        <v>11.545</v>
      </c>
      <c r="M196" s="62">
        <f t="shared" si="24"/>
        <v>1.3770278221710497E-5</v>
      </c>
      <c r="N196" s="61">
        <v>0</v>
      </c>
      <c r="O196" s="61">
        <v>19.66</v>
      </c>
      <c r="P196" s="61">
        <f t="shared" si="29"/>
        <v>19.66</v>
      </c>
      <c r="Q196" s="65">
        <f t="shared" si="25"/>
        <v>-0.41276703967446593</v>
      </c>
    </row>
    <row r="197" spans="1:17" x14ac:dyDescent="0.25">
      <c r="A197" s="84" t="s">
        <v>183</v>
      </c>
      <c r="B197" s="85">
        <v>0</v>
      </c>
      <c r="C197" s="86">
        <v>8.5060000000000002</v>
      </c>
      <c r="D197" s="64">
        <f t="shared" si="26"/>
        <v>8.5060000000000002</v>
      </c>
      <c r="E197" s="62">
        <f t="shared" si="22"/>
        <v>9.7113401682244748E-5</v>
      </c>
      <c r="F197" s="60">
        <v>0</v>
      </c>
      <c r="G197" s="61">
        <v>0</v>
      </c>
      <c r="H197" s="61">
        <f t="shared" si="27"/>
        <v>0</v>
      </c>
      <c r="I197" s="62" t="str">
        <f t="shared" si="23"/>
        <v/>
      </c>
      <c r="J197" s="60">
        <v>0</v>
      </c>
      <c r="K197" s="61">
        <v>40.277000000000001</v>
      </c>
      <c r="L197" s="61">
        <f t="shared" si="28"/>
        <v>40.277000000000001</v>
      </c>
      <c r="M197" s="62">
        <f t="shared" si="24"/>
        <v>4.8040320133030207E-5</v>
      </c>
      <c r="N197" s="61">
        <v>0</v>
      </c>
      <c r="O197" s="61">
        <v>6.0270000000000001</v>
      </c>
      <c r="P197" s="61">
        <f t="shared" si="29"/>
        <v>6.0270000000000001</v>
      </c>
      <c r="Q197" s="65">
        <f t="shared" si="25"/>
        <v>5.6827609092417459</v>
      </c>
    </row>
    <row r="198" spans="1:17" x14ac:dyDescent="0.25">
      <c r="A198" s="84" t="s">
        <v>169</v>
      </c>
      <c r="B198" s="85">
        <v>0</v>
      </c>
      <c r="C198" s="86">
        <v>0.06</v>
      </c>
      <c r="D198" s="64">
        <f t="shared" si="26"/>
        <v>0.06</v>
      </c>
      <c r="E198" s="62">
        <f t="shared" si="22"/>
        <v>6.8502281929634198E-7</v>
      </c>
      <c r="F198" s="60">
        <v>0</v>
      </c>
      <c r="G198" s="61">
        <v>0.25</v>
      </c>
      <c r="H198" s="61">
        <f t="shared" si="27"/>
        <v>0.25</v>
      </c>
      <c r="I198" s="62">
        <f t="shared" si="23"/>
        <v>-0.76</v>
      </c>
      <c r="J198" s="60">
        <v>0.7</v>
      </c>
      <c r="K198" s="61">
        <v>1.52</v>
      </c>
      <c r="L198" s="61">
        <f t="shared" si="28"/>
        <v>2.2199999999999998</v>
      </c>
      <c r="M198" s="62">
        <f t="shared" si="24"/>
        <v>2.6479010525939629E-6</v>
      </c>
      <c r="N198" s="61">
        <v>0</v>
      </c>
      <c r="O198" s="61">
        <v>3.4369999999999998</v>
      </c>
      <c r="P198" s="61">
        <f t="shared" si="29"/>
        <v>3.4369999999999998</v>
      </c>
      <c r="Q198" s="65">
        <f t="shared" si="25"/>
        <v>-0.3540878673261566</v>
      </c>
    </row>
    <row r="199" spans="1:17" x14ac:dyDescent="0.25">
      <c r="A199" s="84" t="s">
        <v>71</v>
      </c>
      <c r="B199" s="85">
        <v>0</v>
      </c>
      <c r="C199" s="86">
        <v>11.106999999999999</v>
      </c>
      <c r="D199" s="64">
        <f t="shared" si="26"/>
        <v>11.106999999999999</v>
      </c>
      <c r="E199" s="62">
        <f t="shared" si="22"/>
        <v>1.2680914089874116E-4</v>
      </c>
      <c r="F199" s="60">
        <v>0</v>
      </c>
      <c r="G199" s="61">
        <v>12.91</v>
      </c>
      <c r="H199" s="61">
        <f t="shared" si="27"/>
        <v>12.91</v>
      </c>
      <c r="I199" s="62">
        <f t="shared" si="23"/>
        <v>-0.13965917893106128</v>
      </c>
      <c r="J199" s="60">
        <v>0</v>
      </c>
      <c r="K199" s="61">
        <v>96.603999999999999</v>
      </c>
      <c r="L199" s="61">
        <f t="shared" si="28"/>
        <v>96.603999999999999</v>
      </c>
      <c r="M199" s="62">
        <f t="shared" si="24"/>
        <v>1.1522424922738163E-4</v>
      </c>
      <c r="N199" s="61">
        <v>0</v>
      </c>
      <c r="O199" s="61">
        <v>143.42699999999999</v>
      </c>
      <c r="P199" s="61">
        <f t="shared" si="29"/>
        <v>143.42699999999999</v>
      </c>
      <c r="Q199" s="65">
        <f t="shared" si="25"/>
        <v>-0.32645875602222729</v>
      </c>
    </row>
    <row r="200" spans="1:17" x14ac:dyDescent="0.25">
      <c r="A200" s="84" t="s">
        <v>135</v>
      </c>
      <c r="B200" s="85">
        <v>0</v>
      </c>
      <c r="C200" s="86">
        <v>0</v>
      </c>
      <c r="D200" s="64">
        <f t="shared" si="26"/>
        <v>0</v>
      </c>
      <c r="E200" s="62">
        <f t="shared" si="22"/>
        <v>0</v>
      </c>
      <c r="F200" s="60">
        <v>0</v>
      </c>
      <c r="G200" s="61">
        <v>0</v>
      </c>
      <c r="H200" s="61">
        <f t="shared" si="27"/>
        <v>0</v>
      </c>
      <c r="I200" s="62" t="str">
        <f t="shared" si="23"/>
        <v/>
      </c>
      <c r="J200" s="60">
        <v>0</v>
      </c>
      <c r="K200" s="61">
        <v>0.125</v>
      </c>
      <c r="L200" s="61">
        <f t="shared" si="28"/>
        <v>0.125</v>
      </c>
      <c r="M200" s="62">
        <f t="shared" si="24"/>
        <v>1.4909352773614657E-7</v>
      </c>
      <c r="N200" s="61">
        <v>0</v>
      </c>
      <c r="O200" s="61">
        <v>0.997</v>
      </c>
      <c r="P200" s="61">
        <f t="shared" si="29"/>
        <v>0.997</v>
      </c>
      <c r="Q200" s="65">
        <f t="shared" si="25"/>
        <v>-0.87462387161484456</v>
      </c>
    </row>
    <row r="201" spans="1:17" x14ac:dyDescent="0.25">
      <c r="A201" s="84" t="s">
        <v>345</v>
      </c>
      <c r="B201" s="85">
        <v>0</v>
      </c>
      <c r="C201" s="86">
        <v>0</v>
      </c>
      <c r="D201" s="64">
        <f t="shared" si="26"/>
        <v>0</v>
      </c>
      <c r="E201" s="62">
        <f t="shared" ref="E201:E264" si="30">IFERROR(D201/$D$7,"")</f>
        <v>0</v>
      </c>
      <c r="F201" s="60">
        <v>0</v>
      </c>
      <c r="G201" s="61">
        <v>0</v>
      </c>
      <c r="H201" s="61">
        <f t="shared" si="27"/>
        <v>0</v>
      </c>
      <c r="I201" s="62" t="str">
        <f t="shared" ref="I201:I264" si="31">IFERROR(D201/H201-1,"")</f>
        <v/>
      </c>
      <c r="J201" s="60">
        <v>0</v>
      </c>
      <c r="K201" s="61">
        <v>0</v>
      </c>
      <c r="L201" s="61">
        <f t="shared" si="28"/>
        <v>0</v>
      </c>
      <c r="M201" s="62">
        <f t="shared" ref="M201:M264" si="32">IFERROR(L201/$L$7,"")</f>
        <v>0</v>
      </c>
      <c r="N201" s="61">
        <v>0</v>
      </c>
      <c r="O201" s="61">
        <v>0.19800000000000001</v>
      </c>
      <c r="P201" s="61">
        <f t="shared" si="29"/>
        <v>0.19800000000000001</v>
      </c>
      <c r="Q201" s="65">
        <f t="shared" ref="Q201:Q264" si="33">IFERROR(L201/P201-1,"")</f>
        <v>-1</v>
      </c>
    </row>
    <row r="202" spans="1:17" x14ac:dyDescent="0.25">
      <c r="A202" s="84" t="s">
        <v>281</v>
      </c>
      <c r="B202" s="85">
        <v>0</v>
      </c>
      <c r="C202" s="86">
        <v>0.09</v>
      </c>
      <c r="D202" s="64">
        <f t="shared" si="26"/>
        <v>0.09</v>
      </c>
      <c r="E202" s="62">
        <f t="shared" si="30"/>
        <v>1.0275342289445129E-6</v>
      </c>
      <c r="F202" s="60">
        <v>0</v>
      </c>
      <c r="G202" s="61">
        <v>0</v>
      </c>
      <c r="H202" s="61">
        <f t="shared" si="27"/>
        <v>0</v>
      </c>
      <c r="I202" s="62" t="str">
        <f t="shared" si="31"/>
        <v/>
      </c>
      <c r="J202" s="60">
        <v>0</v>
      </c>
      <c r="K202" s="61">
        <v>0.43</v>
      </c>
      <c r="L202" s="61">
        <f t="shared" si="28"/>
        <v>0.43</v>
      </c>
      <c r="M202" s="62">
        <f t="shared" si="32"/>
        <v>5.1288173541234423E-7</v>
      </c>
      <c r="N202" s="61">
        <v>0</v>
      </c>
      <c r="O202" s="61">
        <v>0.87</v>
      </c>
      <c r="P202" s="61">
        <f t="shared" si="29"/>
        <v>0.87</v>
      </c>
      <c r="Q202" s="65">
        <f t="shared" si="33"/>
        <v>-0.50574712643678166</v>
      </c>
    </row>
    <row r="203" spans="1:17" x14ac:dyDescent="0.25">
      <c r="A203" s="84" t="s">
        <v>263</v>
      </c>
      <c r="B203" s="85">
        <v>0</v>
      </c>
      <c r="C203" s="86">
        <v>0</v>
      </c>
      <c r="D203" s="64">
        <f t="shared" si="26"/>
        <v>0</v>
      </c>
      <c r="E203" s="62">
        <f t="shared" si="30"/>
        <v>0</v>
      </c>
      <c r="F203" s="60">
        <v>0</v>
      </c>
      <c r="G203" s="61">
        <v>0</v>
      </c>
      <c r="H203" s="61">
        <f t="shared" si="27"/>
        <v>0</v>
      </c>
      <c r="I203" s="62" t="str">
        <f t="shared" si="31"/>
        <v/>
      </c>
      <c r="J203" s="60">
        <v>0</v>
      </c>
      <c r="K203" s="61">
        <v>0</v>
      </c>
      <c r="L203" s="61">
        <f t="shared" si="28"/>
        <v>0</v>
      </c>
      <c r="M203" s="62">
        <f t="shared" si="32"/>
        <v>0</v>
      </c>
      <c r="N203" s="61">
        <v>0</v>
      </c>
      <c r="O203" s="61">
        <v>6.5000000000000002E-2</v>
      </c>
      <c r="P203" s="61">
        <f t="shared" si="29"/>
        <v>6.5000000000000002E-2</v>
      </c>
      <c r="Q203" s="65">
        <f t="shared" si="33"/>
        <v>-1</v>
      </c>
    </row>
    <row r="204" spans="1:17" x14ac:dyDescent="0.25">
      <c r="A204" s="84" t="s">
        <v>228</v>
      </c>
      <c r="B204" s="85">
        <v>0</v>
      </c>
      <c r="C204" s="86">
        <v>0</v>
      </c>
      <c r="D204" s="64">
        <f t="shared" si="26"/>
        <v>0</v>
      </c>
      <c r="E204" s="62">
        <f t="shared" si="30"/>
        <v>0</v>
      </c>
      <c r="F204" s="60">
        <v>0</v>
      </c>
      <c r="G204" s="61">
        <v>9.18</v>
      </c>
      <c r="H204" s="61">
        <f t="shared" si="27"/>
        <v>9.18</v>
      </c>
      <c r="I204" s="62">
        <f t="shared" si="31"/>
        <v>-1</v>
      </c>
      <c r="J204" s="60">
        <v>0</v>
      </c>
      <c r="K204" s="61">
        <v>12.339</v>
      </c>
      <c r="L204" s="61">
        <f t="shared" si="28"/>
        <v>12.339</v>
      </c>
      <c r="M204" s="62">
        <f t="shared" si="32"/>
        <v>1.4717320309890501E-5</v>
      </c>
      <c r="N204" s="61">
        <v>0</v>
      </c>
      <c r="O204" s="61">
        <v>99.73</v>
      </c>
      <c r="P204" s="61">
        <f t="shared" si="29"/>
        <v>99.73</v>
      </c>
      <c r="Q204" s="65">
        <f t="shared" si="33"/>
        <v>-0.87627594505163942</v>
      </c>
    </row>
    <row r="205" spans="1:17" x14ac:dyDescent="0.25">
      <c r="A205" s="84" t="s">
        <v>168</v>
      </c>
      <c r="B205" s="85">
        <v>0</v>
      </c>
      <c r="C205" s="86">
        <v>0.69699999999999995</v>
      </c>
      <c r="D205" s="64">
        <f t="shared" si="26"/>
        <v>0.69699999999999995</v>
      </c>
      <c r="E205" s="62">
        <f t="shared" si="30"/>
        <v>7.9576817508258386E-6</v>
      </c>
      <c r="F205" s="60">
        <v>0</v>
      </c>
      <c r="G205" s="61">
        <v>1.66</v>
      </c>
      <c r="H205" s="61">
        <f t="shared" si="27"/>
        <v>1.66</v>
      </c>
      <c r="I205" s="62">
        <f t="shared" si="31"/>
        <v>-0.58012048192771082</v>
      </c>
      <c r="J205" s="60">
        <v>0</v>
      </c>
      <c r="K205" s="61">
        <v>8.2509999999999994</v>
      </c>
      <c r="L205" s="61">
        <f t="shared" si="28"/>
        <v>8.2509999999999994</v>
      </c>
      <c r="M205" s="62">
        <f t="shared" si="32"/>
        <v>9.8413655788075618E-6</v>
      </c>
      <c r="N205" s="61">
        <v>0</v>
      </c>
      <c r="O205" s="61">
        <v>5.53</v>
      </c>
      <c r="P205" s="61">
        <f t="shared" si="29"/>
        <v>5.53</v>
      </c>
      <c r="Q205" s="65">
        <f t="shared" si="33"/>
        <v>0.49204339963833621</v>
      </c>
    </row>
    <row r="206" spans="1:17" x14ac:dyDescent="0.25">
      <c r="A206" s="84" t="s">
        <v>121</v>
      </c>
      <c r="B206" s="85">
        <v>0</v>
      </c>
      <c r="C206" s="86">
        <v>0.82299999999999995</v>
      </c>
      <c r="D206" s="64">
        <f t="shared" si="26"/>
        <v>0.82299999999999995</v>
      </c>
      <c r="E206" s="62">
        <f t="shared" si="30"/>
        <v>9.3962296713481573E-6</v>
      </c>
      <c r="F206" s="60">
        <v>0</v>
      </c>
      <c r="G206" s="61">
        <v>1.54</v>
      </c>
      <c r="H206" s="61">
        <f t="shared" si="27"/>
        <v>1.54</v>
      </c>
      <c r="I206" s="62">
        <f t="shared" si="31"/>
        <v>-0.46558441558441566</v>
      </c>
      <c r="J206" s="60">
        <v>0</v>
      </c>
      <c r="K206" s="61">
        <v>19.359000000000002</v>
      </c>
      <c r="L206" s="61">
        <f t="shared" si="28"/>
        <v>19.359000000000002</v>
      </c>
      <c r="M206" s="62">
        <f t="shared" si="32"/>
        <v>2.3090412827552495E-5</v>
      </c>
      <c r="N206" s="61">
        <v>0</v>
      </c>
      <c r="O206" s="61">
        <v>20.529</v>
      </c>
      <c r="P206" s="61">
        <f t="shared" si="29"/>
        <v>20.529</v>
      </c>
      <c r="Q206" s="65">
        <f t="shared" si="33"/>
        <v>-5.6992547128452364E-2</v>
      </c>
    </row>
    <row r="207" spans="1:17" x14ac:dyDescent="0.25">
      <c r="A207" s="84" t="s">
        <v>79</v>
      </c>
      <c r="B207" s="85">
        <v>0</v>
      </c>
      <c r="C207" s="86">
        <v>24.277999999999999</v>
      </c>
      <c r="D207" s="64">
        <f t="shared" si="26"/>
        <v>24.277999999999999</v>
      </c>
      <c r="E207" s="62">
        <f t="shared" si="30"/>
        <v>2.7718306678127649E-4</v>
      </c>
      <c r="F207" s="60">
        <v>0</v>
      </c>
      <c r="G207" s="61">
        <v>35.521000000000001</v>
      </c>
      <c r="H207" s="61">
        <f t="shared" si="27"/>
        <v>35.521000000000001</v>
      </c>
      <c r="I207" s="62">
        <f t="shared" si="31"/>
        <v>-0.31651698994960731</v>
      </c>
      <c r="J207" s="60">
        <v>0</v>
      </c>
      <c r="K207" s="61">
        <v>260.38600000000002</v>
      </c>
      <c r="L207" s="61">
        <f t="shared" si="28"/>
        <v>260.38600000000002</v>
      </c>
      <c r="M207" s="62">
        <f t="shared" si="32"/>
        <v>3.1057493850483411E-4</v>
      </c>
      <c r="N207" s="61">
        <v>0.434</v>
      </c>
      <c r="O207" s="61">
        <v>343.84399999999999</v>
      </c>
      <c r="P207" s="61">
        <f t="shared" si="29"/>
        <v>344.27800000000002</v>
      </c>
      <c r="Q207" s="65">
        <f t="shared" si="33"/>
        <v>-0.24367516948512535</v>
      </c>
    </row>
    <row r="208" spans="1:17" x14ac:dyDescent="0.25">
      <c r="A208" s="84" t="s">
        <v>196</v>
      </c>
      <c r="B208" s="85">
        <v>0</v>
      </c>
      <c r="C208" s="86">
        <v>0.94</v>
      </c>
      <c r="D208" s="64">
        <f t="shared" si="26"/>
        <v>0.94</v>
      </c>
      <c r="E208" s="62">
        <f t="shared" si="30"/>
        <v>1.0732024168976025E-5</v>
      </c>
      <c r="F208" s="60">
        <v>0</v>
      </c>
      <c r="G208" s="61">
        <v>2.0830000000000002</v>
      </c>
      <c r="H208" s="61">
        <f t="shared" si="27"/>
        <v>2.0830000000000002</v>
      </c>
      <c r="I208" s="62">
        <f t="shared" si="31"/>
        <v>-0.54872779644743164</v>
      </c>
      <c r="J208" s="60">
        <v>0</v>
      </c>
      <c r="K208" s="61">
        <v>13.839</v>
      </c>
      <c r="L208" s="61">
        <f t="shared" si="28"/>
        <v>13.839</v>
      </c>
      <c r="M208" s="62">
        <f t="shared" si="32"/>
        <v>1.650644264272426E-5</v>
      </c>
      <c r="N208" s="61">
        <v>0</v>
      </c>
      <c r="O208" s="61">
        <v>13.920999999999999</v>
      </c>
      <c r="P208" s="61">
        <f t="shared" si="29"/>
        <v>13.920999999999999</v>
      </c>
      <c r="Q208" s="65">
        <f t="shared" si="33"/>
        <v>-5.8903814381150443E-3</v>
      </c>
    </row>
    <row r="209" spans="1:17" x14ac:dyDescent="0.25">
      <c r="A209" s="84" t="s">
        <v>280</v>
      </c>
      <c r="B209" s="85">
        <v>0</v>
      </c>
      <c r="C209" s="86">
        <v>0</v>
      </c>
      <c r="D209" s="64">
        <f t="shared" si="26"/>
        <v>0</v>
      </c>
      <c r="E209" s="62">
        <f t="shared" si="30"/>
        <v>0</v>
      </c>
      <c r="F209" s="60">
        <v>0</v>
      </c>
      <c r="G209" s="61">
        <v>9.9000000000000005E-2</v>
      </c>
      <c r="H209" s="61">
        <f t="shared" si="27"/>
        <v>9.9000000000000005E-2</v>
      </c>
      <c r="I209" s="62">
        <f t="shared" si="31"/>
        <v>-1</v>
      </c>
      <c r="J209" s="60">
        <v>0</v>
      </c>
      <c r="K209" s="61">
        <v>0.32200000000000001</v>
      </c>
      <c r="L209" s="61">
        <f t="shared" si="28"/>
        <v>0.32200000000000001</v>
      </c>
      <c r="M209" s="62">
        <f t="shared" si="32"/>
        <v>3.8406492744831357E-7</v>
      </c>
      <c r="N209" s="61">
        <v>0</v>
      </c>
      <c r="O209" s="61">
        <v>0.375</v>
      </c>
      <c r="P209" s="61">
        <f t="shared" si="29"/>
        <v>0.375</v>
      </c>
      <c r="Q209" s="65">
        <f t="shared" si="33"/>
        <v>-0.14133333333333331</v>
      </c>
    </row>
    <row r="210" spans="1:17" x14ac:dyDescent="0.25">
      <c r="A210" s="84" t="s">
        <v>126</v>
      </c>
      <c r="B210" s="85">
        <v>0</v>
      </c>
      <c r="C210" s="86">
        <v>0.20499999999999999</v>
      </c>
      <c r="D210" s="64">
        <f t="shared" si="26"/>
        <v>0.20499999999999999</v>
      </c>
      <c r="E210" s="62">
        <f t="shared" si="30"/>
        <v>2.340494632595835E-6</v>
      </c>
      <c r="F210" s="60">
        <v>0</v>
      </c>
      <c r="G210" s="61">
        <v>0.60299999999999998</v>
      </c>
      <c r="H210" s="61">
        <f t="shared" si="27"/>
        <v>0.60299999999999998</v>
      </c>
      <c r="I210" s="62">
        <f t="shared" si="31"/>
        <v>-0.66003316749585406</v>
      </c>
      <c r="J210" s="60">
        <v>14.085000000000001</v>
      </c>
      <c r="K210" s="61">
        <v>4.8079999999999998</v>
      </c>
      <c r="L210" s="61">
        <f t="shared" si="28"/>
        <v>18.893000000000001</v>
      </c>
      <c r="M210" s="62">
        <f t="shared" si="32"/>
        <v>2.2534592156152137E-5</v>
      </c>
      <c r="N210" s="61">
        <v>22.92</v>
      </c>
      <c r="O210" s="61">
        <v>14.69</v>
      </c>
      <c r="P210" s="61">
        <f t="shared" si="29"/>
        <v>37.61</v>
      </c>
      <c r="Q210" s="65">
        <f t="shared" si="33"/>
        <v>-0.49766019675618189</v>
      </c>
    </row>
    <row r="211" spans="1:17" x14ac:dyDescent="0.25">
      <c r="A211" s="84" t="s">
        <v>285</v>
      </c>
      <c r="B211" s="85">
        <v>0</v>
      </c>
      <c r="C211" s="86">
        <v>0</v>
      </c>
      <c r="D211" s="64">
        <f t="shared" si="26"/>
        <v>0</v>
      </c>
      <c r="E211" s="62">
        <f t="shared" si="30"/>
        <v>0</v>
      </c>
      <c r="F211" s="60">
        <v>0</v>
      </c>
      <c r="G211" s="61">
        <v>0</v>
      </c>
      <c r="H211" s="61">
        <f t="shared" si="27"/>
        <v>0</v>
      </c>
      <c r="I211" s="62" t="str">
        <f t="shared" si="31"/>
        <v/>
      </c>
      <c r="J211" s="60">
        <v>0</v>
      </c>
      <c r="K211" s="61">
        <v>0.14000000000000001</v>
      </c>
      <c r="L211" s="61">
        <f t="shared" si="28"/>
        <v>0.14000000000000001</v>
      </c>
      <c r="M211" s="62">
        <f t="shared" si="32"/>
        <v>1.6698475106448417E-7</v>
      </c>
      <c r="N211" s="61">
        <v>0</v>
      </c>
      <c r="O211" s="61">
        <v>0</v>
      </c>
      <c r="P211" s="61">
        <f t="shared" si="29"/>
        <v>0</v>
      </c>
      <c r="Q211" s="65" t="str">
        <f t="shared" si="33"/>
        <v/>
      </c>
    </row>
    <row r="212" spans="1:17" x14ac:dyDescent="0.25">
      <c r="A212" s="84" t="s">
        <v>256</v>
      </c>
      <c r="B212" s="85">
        <v>0</v>
      </c>
      <c r="C212" s="86">
        <v>0</v>
      </c>
      <c r="D212" s="64">
        <f t="shared" si="26"/>
        <v>0</v>
      </c>
      <c r="E212" s="62">
        <f t="shared" si="30"/>
        <v>0</v>
      </c>
      <c r="F212" s="60">
        <v>0</v>
      </c>
      <c r="G212" s="61">
        <v>0</v>
      </c>
      <c r="H212" s="61">
        <f t="shared" si="27"/>
        <v>0</v>
      </c>
      <c r="I212" s="62" t="str">
        <f t="shared" si="31"/>
        <v/>
      </c>
      <c r="J212" s="60">
        <v>0</v>
      </c>
      <c r="K212" s="61">
        <v>0.1</v>
      </c>
      <c r="L212" s="61">
        <f t="shared" si="28"/>
        <v>0.1</v>
      </c>
      <c r="M212" s="62">
        <f t="shared" si="32"/>
        <v>1.1927482218891726E-7</v>
      </c>
      <c r="N212" s="61">
        <v>0</v>
      </c>
      <c r="O212" s="61">
        <v>0.17</v>
      </c>
      <c r="P212" s="61">
        <f t="shared" si="29"/>
        <v>0.17</v>
      </c>
      <c r="Q212" s="65">
        <f t="shared" si="33"/>
        <v>-0.41176470588235292</v>
      </c>
    </row>
    <row r="213" spans="1:17" x14ac:dyDescent="0.25">
      <c r="A213" s="84" t="s">
        <v>318</v>
      </c>
      <c r="B213" s="85">
        <v>0</v>
      </c>
      <c r="C213" s="86">
        <v>0</v>
      </c>
      <c r="D213" s="64">
        <f t="shared" si="26"/>
        <v>0</v>
      </c>
      <c r="E213" s="62">
        <f t="shared" si="30"/>
        <v>0</v>
      </c>
      <c r="F213" s="60">
        <v>0</v>
      </c>
      <c r="G213" s="61">
        <v>0</v>
      </c>
      <c r="H213" s="61">
        <f t="shared" si="27"/>
        <v>0</v>
      </c>
      <c r="I213" s="62" t="str">
        <f t="shared" si="31"/>
        <v/>
      </c>
      <c r="J213" s="60">
        <v>0</v>
      </c>
      <c r="K213" s="61">
        <v>0.7</v>
      </c>
      <c r="L213" s="61">
        <f t="shared" si="28"/>
        <v>0.7</v>
      </c>
      <c r="M213" s="62">
        <f t="shared" si="32"/>
        <v>8.3492375532242079E-7</v>
      </c>
      <c r="N213" s="61">
        <v>0</v>
      </c>
      <c r="O213" s="61">
        <v>0</v>
      </c>
      <c r="P213" s="61">
        <f t="shared" si="29"/>
        <v>0</v>
      </c>
      <c r="Q213" s="65" t="str">
        <f t="shared" si="33"/>
        <v/>
      </c>
    </row>
    <row r="214" spans="1:17" x14ac:dyDescent="0.25">
      <c r="A214" s="84" t="s">
        <v>356</v>
      </c>
      <c r="B214" s="85">
        <v>0</v>
      </c>
      <c r="C214" s="86">
        <v>5.5E-2</v>
      </c>
      <c r="D214" s="64">
        <f t="shared" si="26"/>
        <v>5.5E-2</v>
      </c>
      <c r="E214" s="62">
        <f t="shared" si="30"/>
        <v>6.279375843549802E-7</v>
      </c>
      <c r="F214" s="60">
        <v>0</v>
      </c>
      <c r="G214" s="61">
        <v>0.15</v>
      </c>
      <c r="H214" s="61">
        <f t="shared" si="27"/>
        <v>0.15</v>
      </c>
      <c r="I214" s="62">
        <f t="shared" si="31"/>
        <v>-0.6333333333333333</v>
      </c>
      <c r="J214" s="60">
        <v>0</v>
      </c>
      <c r="K214" s="61">
        <v>5.5E-2</v>
      </c>
      <c r="L214" s="61">
        <f t="shared" si="28"/>
        <v>5.5E-2</v>
      </c>
      <c r="M214" s="62">
        <f t="shared" si="32"/>
        <v>6.5601152203904496E-8</v>
      </c>
      <c r="N214" s="61">
        <v>0</v>
      </c>
      <c r="O214" s="61">
        <v>0.152</v>
      </c>
      <c r="P214" s="61">
        <f t="shared" si="29"/>
        <v>0.152</v>
      </c>
      <c r="Q214" s="65">
        <f t="shared" si="33"/>
        <v>-0.63815789473684204</v>
      </c>
    </row>
    <row r="215" spans="1:17" x14ac:dyDescent="0.25">
      <c r="A215" s="84" t="s">
        <v>119</v>
      </c>
      <c r="B215" s="85">
        <v>0</v>
      </c>
      <c r="C215" s="86">
        <v>2.0139999999999998</v>
      </c>
      <c r="D215" s="64">
        <f t="shared" si="26"/>
        <v>2.0139999999999998</v>
      </c>
      <c r="E215" s="62">
        <f t="shared" si="30"/>
        <v>2.2993932634380543E-5</v>
      </c>
      <c r="F215" s="60">
        <v>2.81</v>
      </c>
      <c r="G215" s="61">
        <v>2.6869999999999998</v>
      </c>
      <c r="H215" s="61">
        <f t="shared" si="27"/>
        <v>5.4969999999999999</v>
      </c>
      <c r="I215" s="62">
        <f t="shared" si="31"/>
        <v>-0.63361833727487726</v>
      </c>
      <c r="J215" s="60">
        <v>14.395</v>
      </c>
      <c r="K215" s="61">
        <v>40.234000000000002</v>
      </c>
      <c r="L215" s="61">
        <f t="shared" si="28"/>
        <v>54.629000000000005</v>
      </c>
      <c r="M215" s="62">
        <f t="shared" si="32"/>
        <v>6.5158642613583618E-5</v>
      </c>
      <c r="N215" s="61">
        <v>32.35</v>
      </c>
      <c r="O215" s="61">
        <v>41.920999999999999</v>
      </c>
      <c r="P215" s="61">
        <f t="shared" si="29"/>
        <v>74.271000000000001</v>
      </c>
      <c r="Q215" s="65">
        <f t="shared" si="33"/>
        <v>-0.26446392266160412</v>
      </c>
    </row>
    <row r="216" spans="1:17" x14ac:dyDescent="0.25">
      <c r="A216" s="84" t="s">
        <v>269</v>
      </c>
      <c r="B216" s="85">
        <v>0</v>
      </c>
      <c r="C216" s="86">
        <v>0</v>
      </c>
      <c r="D216" s="64">
        <f t="shared" si="26"/>
        <v>0</v>
      </c>
      <c r="E216" s="62">
        <f t="shared" si="30"/>
        <v>0</v>
      </c>
      <c r="F216" s="60">
        <v>0</v>
      </c>
      <c r="G216" s="61">
        <v>0</v>
      </c>
      <c r="H216" s="61">
        <f t="shared" si="27"/>
        <v>0</v>
      </c>
      <c r="I216" s="62" t="str">
        <f t="shared" si="31"/>
        <v/>
      </c>
      <c r="J216" s="60">
        <v>0</v>
      </c>
      <c r="K216" s="61">
        <v>0</v>
      </c>
      <c r="L216" s="61">
        <f t="shared" si="28"/>
        <v>0</v>
      </c>
      <c r="M216" s="62">
        <f t="shared" si="32"/>
        <v>0</v>
      </c>
      <c r="N216" s="61">
        <v>0</v>
      </c>
      <c r="O216" s="61">
        <v>1E-3</v>
      </c>
      <c r="P216" s="61">
        <f t="shared" si="29"/>
        <v>1E-3</v>
      </c>
      <c r="Q216" s="65">
        <f t="shared" si="33"/>
        <v>-1</v>
      </c>
    </row>
    <row r="217" spans="1:17" x14ac:dyDescent="0.25">
      <c r="A217" s="84" t="s">
        <v>237</v>
      </c>
      <c r="B217" s="85">
        <v>0</v>
      </c>
      <c r="C217" s="86">
        <v>0.44</v>
      </c>
      <c r="D217" s="64">
        <f t="shared" si="26"/>
        <v>0.44</v>
      </c>
      <c r="E217" s="62">
        <f t="shared" si="30"/>
        <v>5.0235006748398416E-6</v>
      </c>
      <c r="F217" s="60">
        <v>0</v>
      </c>
      <c r="G217" s="61">
        <v>0</v>
      </c>
      <c r="H217" s="61">
        <f t="shared" si="27"/>
        <v>0</v>
      </c>
      <c r="I217" s="62" t="str">
        <f t="shared" si="31"/>
        <v/>
      </c>
      <c r="J217" s="60">
        <v>0</v>
      </c>
      <c r="K217" s="61">
        <v>0.63500000000000001</v>
      </c>
      <c r="L217" s="61">
        <f t="shared" si="28"/>
        <v>0.63500000000000001</v>
      </c>
      <c r="M217" s="62">
        <f t="shared" si="32"/>
        <v>7.5739512089962461E-7</v>
      </c>
      <c r="N217" s="61">
        <v>0</v>
      </c>
      <c r="O217" s="61">
        <v>1.89</v>
      </c>
      <c r="P217" s="61">
        <f t="shared" si="29"/>
        <v>1.89</v>
      </c>
      <c r="Q217" s="65">
        <f t="shared" si="33"/>
        <v>-0.66402116402116396</v>
      </c>
    </row>
    <row r="218" spans="1:17" x14ac:dyDescent="0.25">
      <c r="A218" s="84" t="s">
        <v>178</v>
      </c>
      <c r="B218" s="85">
        <v>0</v>
      </c>
      <c r="C218" s="86">
        <v>0.252</v>
      </c>
      <c r="D218" s="64">
        <f t="shared" si="26"/>
        <v>0.252</v>
      </c>
      <c r="E218" s="62">
        <f t="shared" si="30"/>
        <v>2.8770958410446365E-6</v>
      </c>
      <c r="F218" s="60">
        <v>0</v>
      </c>
      <c r="G218" s="61">
        <v>0.312</v>
      </c>
      <c r="H218" s="61">
        <f t="shared" si="27"/>
        <v>0.312</v>
      </c>
      <c r="I218" s="62">
        <f t="shared" si="31"/>
        <v>-0.19230769230769229</v>
      </c>
      <c r="J218" s="60">
        <v>0</v>
      </c>
      <c r="K218" s="61">
        <v>3.1749999999999998</v>
      </c>
      <c r="L218" s="61">
        <f t="shared" si="28"/>
        <v>3.1749999999999998</v>
      </c>
      <c r="M218" s="62">
        <f t="shared" si="32"/>
        <v>3.7869756044981226E-6</v>
      </c>
      <c r="N218" s="61">
        <v>0</v>
      </c>
      <c r="O218" s="61">
        <v>3.7930000000000001</v>
      </c>
      <c r="P218" s="61">
        <f t="shared" si="29"/>
        <v>3.7930000000000001</v>
      </c>
      <c r="Q218" s="65">
        <f t="shared" si="33"/>
        <v>-0.16293171631953607</v>
      </c>
    </row>
    <row r="219" spans="1:17" x14ac:dyDescent="0.25">
      <c r="A219" s="84" t="s">
        <v>301</v>
      </c>
      <c r="B219" s="85">
        <v>0</v>
      </c>
      <c r="C219" s="86">
        <v>0</v>
      </c>
      <c r="D219" s="64">
        <f t="shared" si="26"/>
        <v>0</v>
      </c>
      <c r="E219" s="62">
        <f t="shared" si="30"/>
        <v>0</v>
      </c>
      <c r="F219" s="60">
        <v>0</v>
      </c>
      <c r="G219" s="61">
        <v>0</v>
      </c>
      <c r="H219" s="61">
        <f t="shared" si="27"/>
        <v>0</v>
      </c>
      <c r="I219" s="62" t="str">
        <f t="shared" si="31"/>
        <v/>
      </c>
      <c r="J219" s="60">
        <v>0</v>
      </c>
      <c r="K219" s="61">
        <v>0.16</v>
      </c>
      <c r="L219" s="61">
        <f t="shared" si="28"/>
        <v>0.16</v>
      </c>
      <c r="M219" s="62">
        <f t="shared" si="32"/>
        <v>1.9083971550226762E-7</v>
      </c>
      <c r="N219" s="61">
        <v>0</v>
      </c>
      <c r="O219" s="61">
        <v>0</v>
      </c>
      <c r="P219" s="61">
        <f t="shared" si="29"/>
        <v>0</v>
      </c>
      <c r="Q219" s="65" t="str">
        <f t="shared" si="33"/>
        <v/>
      </c>
    </row>
    <row r="220" spans="1:17" x14ac:dyDescent="0.25">
      <c r="A220" s="84" t="s">
        <v>218</v>
      </c>
      <c r="B220" s="85">
        <v>0</v>
      </c>
      <c r="C220" s="86">
        <v>1.0680000000000001</v>
      </c>
      <c r="D220" s="64">
        <f t="shared" si="26"/>
        <v>1.0680000000000001</v>
      </c>
      <c r="E220" s="62">
        <f t="shared" si="30"/>
        <v>1.2193406183474887E-5</v>
      </c>
      <c r="F220" s="60">
        <v>0</v>
      </c>
      <c r="G220" s="61">
        <v>2.278</v>
      </c>
      <c r="H220" s="61">
        <f t="shared" si="27"/>
        <v>2.278</v>
      </c>
      <c r="I220" s="62">
        <f t="shared" si="31"/>
        <v>-0.5311676909569798</v>
      </c>
      <c r="J220" s="60">
        <v>0</v>
      </c>
      <c r="K220" s="61">
        <v>30.739000000000001</v>
      </c>
      <c r="L220" s="61">
        <f t="shared" si="28"/>
        <v>30.739000000000001</v>
      </c>
      <c r="M220" s="62">
        <f t="shared" si="32"/>
        <v>3.6663887592651278E-5</v>
      </c>
      <c r="N220" s="61">
        <v>0</v>
      </c>
      <c r="O220" s="61">
        <v>15.866</v>
      </c>
      <c r="P220" s="61">
        <f t="shared" si="29"/>
        <v>15.866</v>
      </c>
      <c r="Q220" s="65">
        <f t="shared" si="33"/>
        <v>0.93741333669481919</v>
      </c>
    </row>
    <row r="221" spans="1:17" x14ac:dyDescent="0.25">
      <c r="A221" s="84" t="s">
        <v>366</v>
      </c>
      <c r="B221" s="85">
        <v>0</v>
      </c>
      <c r="C221" s="86">
        <v>0</v>
      </c>
      <c r="D221" s="64">
        <f t="shared" si="26"/>
        <v>0</v>
      </c>
      <c r="E221" s="62">
        <f t="shared" si="30"/>
        <v>0</v>
      </c>
      <c r="F221" s="60">
        <v>0</v>
      </c>
      <c r="G221" s="61">
        <v>0</v>
      </c>
      <c r="H221" s="61">
        <f t="shared" si="27"/>
        <v>0</v>
      </c>
      <c r="I221" s="62" t="str">
        <f t="shared" si="31"/>
        <v/>
      </c>
      <c r="J221" s="60">
        <v>0</v>
      </c>
      <c r="K221" s="61">
        <v>0.375</v>
      </c>
      <c r="L221" s="61">
        <f t="shared" si="28"/>
        <v>0.375</v>
      </c>
      <c r="M221" s="62">
        <f t="shared" si="32"/>
        <v>4.4728058320843974E-7</v>
      </c>
      <c r="N221" s="61">
        <v>0</v>
      </c>
      <c r="O221" s="61">
        <v>0</v>
      </c>
      <c r="P221" s="61">
        <f t="shared" si="29"/>
        <v>0</v>
      </c>
      <c r="Q221" s="65" t="str">
        <f t="shared" si="33"/>
        <v/>
      </c>
    </row>
    <row r="222" spans="1:17" x14ac:dyDescent="0.25">
      <c r="A222" s="84" t="s">
        <v>113</v>
      </c>
      <c r="B222" s="85">
        <v>0</v>
      </c>
      <c r="C222" s="86">
        <v>0</v>
      </c>
      <c r="D222" s="64">
        <f t="shared" si="26"/>
        <v>0</v>
      </c>
      <c r="E222" s="62">
        <f t="shared" si="30"/>
        <v>0</v>
      </c>
      <c r="F222" s="60">
        <v>0</v>
      </c>
      <c r="G222" s="61">
        <v>0.08</v>
      </c>
      <c r="H222" s="61">
        <f t="shared" si="27"/>
        <v>0.08</v>
      </c>
      <c r="I222" s="62">
        <f t="shared" si="31"/>
        <v>-1</v>
      </c>
      <c r="J222" s="60">
        <v>0</v>
      </c>
      <c r="K222" s="61">
        <v>1.419</v>
      </c>
      <c r="L222" s="61">
        <f t="shared" si="28"/>
        <v>1.419</v>
      </c>
      <c r="M222" s="62">
        <f t="shared" si="32"/>
        <v>1.6925097268607361E-6</v>
      </c>
      <c r="N222" s="61">
        <v>0</v>
      </c>
      <c r="O222" s="61">
        <v>0.54</v>
      </c>
      <c r="P222" s="61">
        <f t="shared" si="29"/>
        <v>0.54</v>
      </c>
      <c r="Q222" s="65">
        <f t="shared" si="33"/>
        <v>1.6277777777777778</v>
      </c>
    </row>
    <row r="223" spans="1:17" x14ac:dyDescent="0.25">
      <c r="A223" s="84" t="s">
        <v>174</v>
      </c>
      <c r="B223" s="85">
        <v>0</v>
      </c>
      <c r="C223" s="86">
        <v>1.4670000000000001</v>
      </c>
      <c r="D223" s="64">
        <f t="shared" si="26"/>
        <v>1.4670000000000001</v>
      </c>
      <c r="E223" s="62">
        <f t="shared" si="30"/>
        <v>1.6748807931795562E-5</v>
      </c>
      <c r="F223" s="60">
        <v>0</v>
      </c>
      <c r="G223" s="61">
        <v>6.9459999999999997</v>
      </c>
      <c r="H223" s="61">
        <f t="shared" si="27"/>
        <v>6.9459999999999997</v>
      </c>
      <c r="I223" s="62">
        <f t="shared" si="31"/>
        <v>-0.78879930895479411</v>
      </c>
      <c r="J223" s="60">
        <v>0</v>
      </c>
      <c r="K223" s="61">
        <v>64.816999999999993</v>
      </c>
      <c r="L223" s="61">
        <f t="shared" si="28"/>
        <v>64.816999999999993</v>
      </c>
      <c r="M223" s="62">
        <f t="shared" si="32"/>
        <v>7.7310361498190489E-5</v>
      </c>
      <c r="N223" s="61">
        <v>0</v>
      </c>
      <c r="O223" s="61">
        <v>100.57899999999999</v>
      </c>
      <c r="P223" s="61">
        <f t="shared" si="29"/>
        <v>100.57899999999999</v>
      </c>
      <c r="Q223" s="65">
        <f t="shared" si="33"/>
        <v>-0.3555613000725798</v>
      </c>
    </row>
    <row r="224" spans="1:17" x14ac:dyDescent="0.25">
      <c r="A224" s="84" t="s">
        <v>358</v>
      </c>
      <c r="B224" s="85">
        <v>0</v>
      </c>
      <c r="C224" s="86">
        <v>0</v>
      </c>
      <c r="D224" s="64">
        <f t="shared" si="26"/>
        <v>0</v>
      </c>
      <c r="E224" s="62">
        <f t="shared" si="30"/>
        <v>0</v>
      </c>
      <c r="F224" s="60">
        <v>0</v>
      </c>
      <c r="G224" s="61">
        <v>0</v>
      </c>
      <c r="H224" s="61">
        <f t="shared" si="27"/>
        <v>0</v>
      </c>
      <c r="I224" s="62" t="str">
        <f t="shared" si="31"/>
        <v/>
      </c>
      <c r="J224" s="60">
        <v>0</v>
      </c>
      <c r="K224" s="61">
        <v>0</v>
      </c>
      <c r="L224" s="61">
        <f t="shared" si="28"/>
        <v>0</v>
      </c>
      <c r="M224" s="62">
        <f t="shared" si="32"/>
        <v>0</v>
      </c>
      <c r="N224" s="61">
        <v>0</v>
      </c>
      <c r="O224" s="61">
        <v>0.02</v>
      </c>
      <c r="P224" s="61">
        <f t="shared" si="29"/>
        <v>0.02</v>
      </c>
      <c r="Q224" s="65">
        <f t="shared" si="33"/>
        <v>-1</v>
      </c>
    </row>
    <row r="225" spans="1:17" x14ac:dyDescent="0.25">
      <c r="A225" s="84" t="s">
        <v>332</v>
      </c>
      <c r="B225" s="85">
        <v>0</v>
      </c>
      <c r="C225" s="86">
        <v>0</v>
      </c>
      <c r="D225" s="64">
        <f t="shared" si="26"/>
        <v>0</v>
      </c>
      <c r="E225" s="62">
        <f t="shared" si="30"/>
        <v>0</v>
      </c>
      <c r="F225" s="60">
        <v>0</v>
      </c>
      <c r="G225" s="61">
        <v>0</v>
      </c>
      <c r="H225" s="61">
        <f t="shared" si="27"/>
        <v>0</v>
      </c>
      <c r="I225" s="62" t="str">
        <f t="shared" si="31"/>
        <v/>
      </c>
      <c r="J225" s="60">
        <v>0</v>
      </c>
      <c r="K225" s="61">
        <v>0</v>
      </c>
      <c r="L225" s="61">
        <f t="shared" si="28"/>
        <v>0</v>
      </c>
      <c r="M225" s="62">
        <f t="shared" si="32"/>
        <v>0</v>
      </c>
      <c r="N225" s="61">
        <v>0</v>
      </c>
      <c r="O225" s="61">
        <v>0.108</v>
      </c>
      <c r="P225" s="61">
        <f t="shared" si="29"/>
        <v>0.108</v>
      </c>
      <c r="Q225" s="65">
        <f t="shared" si="33"/>
        <v>-1</v>
      </c>
    </row>
    <row r="226" spans="1:17" x14ac:dyDescent="0.25">
      <c r="A226" s="84" t="s">
        <v>139</v>
      </c>
      <c r="B226" s="85">
        <v>0</v>
      </c>
      <c r="C226" s="86">
        <v>0.34699999999999998</v>
      </c>
      <c r="D226" s="64">
        <f t="shared" si="26"/>
        <v>0.34699999999999998</v>
      </c>
      <c r="E226" s="62">
        <f t="shared" si="30"/>
        <v>3.9617153049305107E-6</v>
      </c>
      <c r="F226" s="60">
        <v>0</v>
      </c>
      <c r="G226" s="61">
        <v>0.17799999999999999</v>
      </c>
      <c r="H226" s="61">
        <f t="shared" si="27"/>
        <v>0.17799999999999999</v>
      </c>
      <c r="I226" s="62">
        <f t="shared" si="31"/>
        <v>0.949438202247191</v>
      </c>
      <c r="J226" s="60">
        <v>0</v>
      </c>
      <c r="K226" s="61">
        <v>1.756</v>
      </c>
      <c r="L226" s="61">
        <f t="shared" si="28"/>
        <v>1.756</v>
      </c>
      <c r="M226" s="62">
        <f t="shared" si="32"/>
        <v>2.094465877637387E-6</v>
      </c>
      <c r="N226" s="61">
        <v>0</v>
      </c>
      <c r="O226" s="61">
        <v>0.94</v>
      </c>
      <c r="P226" s="61">
        <f t="shared" si="29"/>
        <v>0.94</v>
      </c>
      <c r="Q226" s="65">
        <f t="shared" si="33"/>
        <v>0.86808510638297887</v>
      </c>
    </row>
    <row r="227" spans="1:17" x14ac:dyDescent="0.25">
      <c r="A227" s="84" t="s">
        <v>176</v>
      </c>
      <c r="B227" s="85">
        <v>0</v>
      </c>
      <c r="C227" s="86">
        <v>0</v>
      </c>
      <c r="D227" s="64">
        <f t="shared" si="26"/>
        <v>0</v>
      </c>
      <c r="E227" s="62">
        <f t="shared" si="30"/>
        <v>0</v>
      </c>
      <c r="F227" s="60">
        <v>0</v>
      </c>
      <c r="G227" s="61">
        <v>6.3E-2</v>
      </c>
      <c r="H227" s="61">
        <f t="shared" si="27"/>
        <v>6.3E-2</v>
      </c>
      <c r="I227" s="62">
        <f t="shared" si="31"/>
        <v>-1</v>
      </c>
      <c r="J227" s="60">
        <v>0</v>
      </c>
      <c r="K227" s="61">
        <v>1.419</v>
      </c>
      <c r="L227" s="61">
        <f t="shared" si="28"/>
        <v>1.419</v>
      </c>
      <c r="M227" s="62">
        <f t="shared" si="32"/>
        <v>1.6925097268607361E-6</v>
      </c>
      <c r="N227" s="61">
        <v>0</v>
      </c>
      <c r="O227" s="61">
        <v>0.33100000000000002</v>
      </c>
      <c r="P227" s="61">
        <f t="shared" si="29"/>
        <v>0.33100000000000002</v>
      </c>
      <c r="Q227" s="65">
        <f t="shared" si="33"/>
        <v>3.2870090634441089</v>
      </c>
    </row>
    <row r="228" spans="1:17" x14ac:dyDescent="0.25">
      <c r="A228" s="84" t="s">
        <v>327</v>
      </c>
      <c r="B228" s="85">
        <v>0</v>
      </c>
      <c r="C228" s="86">
        <v>0</v>
      </c>
      <c r="D228" s="64">
        <f t="shared" si="26"/>
        <v>0</v>
      </c>
      <c r="E228" s="62">
        <f t="shared" si="30"/>
        <v>0</v>
      </c>
      <c r="F228" s="60">
        <v>0</v>
      </c>
      <c r="G228" s="61">
        <v>0</v>
      </c>
      <c r="H228" s="61">
        <f t="shared" si="27"/>
        <v>0</v>
      </c>
      <c r="I228" s="62" t="str">
        <f t="shared" si="31"/>
        <v/>
      </c>
      <c r="J228" s="60">
        <v>0</v>
      </c>
      <c r="K228" s="61">
        <v>0</v>
      </c>
      <c r="L228" s="61">
        <f t="shared" si="28"/>
        <v>0</v>
      </c>
      <c r="M228" s="62">
        <f t="shared" si="32"/>
        <v>0</v>
      </c>
      <c r="N228" s="61">
        <v>0</v>
      </c>
      <c r="O228" s="61">
        <v>0.17799999999999999</v>
      </c>
      <c r="P228" s="61">
        <f t="shared" si="29"/>
        <v>0.17799999999999999</v>
      </c>
      <c r="Q228" s="65">
        <f t="shared" si="33"/>
        <v>-1</v>
      </c>
    </row>
    <row r="229" spans="1:17" x14ac:dyDescent="0.25">
      <c r="A229" s="84" t="s">
        <v>177</v>
      </c>
      <c r="B229" s="85">
        <v>0</v>
      </c>
      <c r="C229" s="86">
        <v>2.2410000000000001</v>
      </c>
      <c r="D229" s="64">
        <f t="shared" si="26"/>
        <v>2.2410000000000001</v>
      </c>
      <c r="E229" s="62">
        <f t="shared" si="30"/>
        <v>2.5585602300718373E-5</v>
      </c>
      <c r="F229" s="60">
        <v>0</v>
      </c>
      <c r="G229" s="61">
        <v>7.0000000000000007E-2</v>
      </c>
      <c r="H229" s="61">
        <f t="shared" si="27"/>
        <v>7.0000000000000007E-2</v>
      </c>
      <c r="I229" s="62">
        <f t="shared" si="31"/>
        <v>31.014285714285712</v>
      </c>
      <c r="J229" s="60">
        <v>0</v>
      </c>
      <c r="K229" s="61">
        <v>12.055</v>
      </c>
      <c r="L229" s="61">
        <f t="shared" si="28"/>
        <v>12.055</v>
      </c>
      <c r="M229" s="62">
        <f t="shared" si="32"/>
        <v>1.4378579814873975E-5</v>
      </c>
      <c r="N229" s="61">
        <v>0</v>
      </c>
      <c r="O229" s="61">
        <v>2.794</v>
      </c>
      <c r="P229" s="61">
        <f t="shared" si="29"/>
        <v>2.794</v>
      </c>
      <c r="Q229" s="65">
        <f t="shared" si="33"/>
        <v>3.3146027201145314</v>
      </c>
    </row>
    <row r="230" spans="1:17" x14ac:dyDescent="0.25">
      <c r="A230" s="84" t="s">
        <v>179</v>
      </c>
      <c r="B230" s="85">
        <v>0</v>
      </c>
      <c r="C230" s="86">
        <v>1.0149999999999999</v>
      </c>
      <c r="D230" s="64">
        <f t="shared" si="26"/>
        <v>1.0149999999999999</v>
      </c>
      <c r="E230" s="62">
        <f t="shared" si="30"/>
        <v>1.158830269309645E-5</v>
      </c>
      <c r="F230" s="60">
        <v>0</v>
      </c>
      <c r="G230" s="61">
        <v>0.33600000000000002</v>
      </c>
      <c r="H230" s="61">
        <f t="shared" si="27"/>
        <v>0.33600000000000002</v>
      </c>
      <c r="I230" s="62">
        <f t="shared" si="31"/>
        <v>2.020833333333333</v>
      </c>
      <c r="J230" s="60">
        <v>0</v>
      </c>
      <c r="K230" s="61">
        <v>4.5090000000000003</v>
      </c>
      <c r="L230" s="61">
        <f t="shared" si="28"/>
        <v>4.5090000000000003</v>
      </c>
      <c r="M230" s="62">
        <f t="shared" si="32"/>
        <v>5.37810173249828E-6</v>
      </c>
      <c r="N230" s="61">
        <v>4.2</v>
      </c>
      <c r="O230" s="61">
        <v>7.3120000000000003</v>
      </c>
      <c r="P230" s="61">
        <f t="shared" si="29"/>
        <v>11.512</v>
      </c>
      <c r="Q230" s="65">
        <f t="shared" si="33"/>
        <v>-0.60832175121612231</v>
      </c>
    </row>
    <row r="231" spans="1:17" x14ac:dyDescent="0.25">
      <c r="A231" s="84" t="s">
        <v>377</v>
      </c>
      <c r="B231" s="85">
        <v>0</v>
      </c>
      <c r="C231" s="86">
        <v>0</v>
      </c>
      <c r="D231" s="64">
        <f t="shared" si="26"/>
        <v>0</v>
      </c>
      <c r="E231" s="62">
        <f t="shared" si="30"/>
        <v>0</v>
      </c>
      <c r="F231" s="60">
        <v>0</v>
      </c>
      <c r="G231" s="61">
        <v>0</v>
      </c>
      <c r="H231" s="61">
        <f t="shared" si="27"/>
        <v>0</v>
      </c>
      <c r="I231" s="62" t="str">
        <f t="shared" si="31"/>
        <v/>
      </c>
      <c r="J231" s="60">
        <v>0</v>
      </c>
      <c r="K231" s="61">
        <v>0.2</v>
      </c>
      <c r="L231" s="61">
        <f t="shared" si="28"/>
        <v>0.2</v>
      </c>
      <c r="M231" s="62">
        <f t="shared" si="32"/>
        <v>2.3854964437783451E-7</v>
      </c>
      <c r="N231" s="61">
        <v>0</v>
      </c>
      <c r="O231" s="61">
        <v>0</v>
      </c>
      <c r="P231" s="61">
        <f t="shared" si="29"/>
        <v>0</v>
      </c>
      <c r="Q231" s="65" t="str">
        <f t="shared" si="33"/>
        <v/>
      </c>
    </row>
    <row r="232" spans="1:17" x14ac:dyDescent="0.25">
      <c r="A232" s="84" t="s">
        <v>198</v>
      </c>
      <c r="B232" s="85">
        <v>0</v>
      </c>
      <c r="C232" s="86">
        <v>0.47499999999999998</v>
      </c>
      <c r="D232" s="64">
        <f t="shared" si="26"/>
        <v>0.47499999999999998</v>
      </c>
      <c r="E232" s="62">
        <f t="shared" si="30"/>
        <v>5.4230973194293736E-6</v>
      </c>
      <c r="F232" s="60">
        <v>0</v>
      </c>
      <c r="G232" s="61">
        <v>0.878</v>
      </c>
      <c r="H232" s="61">
        <f t="shared" si="27"/>
        <v>0.878</v>
      </c>
      <c r="I232" s="62">
        <f t="shared" si="31"/>
        <v>-0.45899772209567202</v>
      </c>
      <c r="J232" s="60">
        <v>0</v>
      </c>
      <c r="K232" s="61">
        <v>4.6740000000000004</v>
      </c>
      <c r="L232" s="61">
        <f t="shared" si="28"/>
        <v>4.6740000000000004</v>
      </c>
      <c r="M232" s="62">
        <f t="shared" si="32"/>
        <v>5.574905189109993E-6</v>
      </c>
      <c r="N232" s="61">
        <v>0</v>
      </c>
      <c r="O232" s="61">
        <v>3.0590000000000002</v>
      </c>
      <c r="P232" s="61">
        <f t="shared" si="29"/>
        <v>3.0590000000000002</v>
      </c>
      <c r="Q232" s="65">
        <f t="shared" si="33"/>
        <v>0.52795031055900621</v>
      </c>
    </row>
    <row r="233" spans="1:17" x14ac:dyDescent="0.25">
      <c r="A233" s="84" t="s">
        <v>140</v>
      </c>
      <c r="B233" s="85">
        <v>0</v>
      </c>
      <c r="C233" s="86">
        <v>2.4239999999999999</v>
      </c>
      <c r="D233" s="64">
        <f t="shared" ref="D233:D296" si="34">C233+B233</f>
        <v>2.4239999999999999</v>
      </c>
      <c r="E233" s="62">
        <f t="shared" si="30"/>
        <v>2.7674921899572215E-5</v>
      </c>
      <c r="F233" s="60">
        <v>0</v>
      </c>
      <c r="G233" s="61">
        <v>1.986</v>
      </c>
      <c r="H233" s="61">
        <f t="shared" ref="H233:H296" si="35">G233+F233</f>
        <v>1.986</v>
      </c>
      <c r="I233" s="62">
        <f t="shared" si="31"/>
        <v>0.22054380664652573</v>
      </c>
      <c r="J233" s="60">
        <v>0</v>
      </c>
      <c r="K233" s="61">
        <v>14.472</v>
      </c>
      <c r="L233" s="61">
        <f t="shared" ref="L233:L296" si="36">K233+J233</f>
        <v>14.472</v>
      </c>
      <c r="M233" s="62">
        <f t="shared" si="32"/>
        <v>1.7261452267180107E-5</v>
      </c>
      <c r="N233" s="61">
        <v>0</v>
      </c>
      <c r="O233" s="61">
        <v>13.523999999999999</v>
      </c>
      <c r="P233" s="61">
        <f t="shared" ref="P233:P296" si="37">O233+N233</f>
        <v>13.523999999999999</v>
      </c>
      <c r="Q233" s="65">
        <f t="shared" si="33"/>
        <v>7.0097604259095059E-2</v>
      </c>
    </row>
    <row r="234" spans="1:17" x14ac:dyDescent="0.25">
      <c r="A234" s="84" t="s">
        <v>357</v>
      </c>
      <c r="B234" s="85">
        <v>0</v>
      </c>
      <c r="C234" s="86">
        <v>0</v>
      </c>
      <c r="D234" s="64">
        <f t="shared" si="34"/>
        <v>0</v>
      </c>
      <c r="E234" s="62">
        <f t="shared" si="30"/>
        <v>0</v>
      </c>
      <c r="F234" s="60">
        <v>0</v>
      </c>
      <c r="G234" s="61">
        <v>0</v>
      </c>
      <c r="H234" s="61">
        <f t="shared" si="35"/>
        <v>0</v>
      </c>
      <c r="I234" s="62" t="str">
        <f t="shared" si="31"/>
        <v/>
      </c>
      <c r="J234" s="60">
        <v>0</v>
      </c>
      <c r="K234" s="61">
        <v>0</v>
      </c>
      <c r="L234" s="61">
        <f t="shared" si="36"/>
        <v>0</v>
      </c>
      <c r="M234" s="62">
        <f t="shared" si="32"/>
        <v>0</v>
      </c>
      <c r="N234" s="61">
        <v>0</v>
      </c>
      <c r="O234" s="61">
        <v>4.4999999999999998E-2</v>
      </c>
      <c r="P234" s="61">
        <f t="shared" si="37"/>
        <v>4.4999999999999998E-2</v>
      </c>
      <c r="Q234" s="65">
        <f t="shared" si="33"/>
        <v>-1</v>
      </c>
    </row>
    <row r="235" spans="1:17" x14ac:dyDescent="0.25">
      <c r="A235" s="84" t="s">
        <v>288</v>
      </c>
      <c r="B235" s="85">
        <v>0</v>
      </c>
      <c r="C235" s="86">
        <v>0</v>
      </c>
      <c r="D235" s="64">
        <f t="shared" si="34"/>
        <v>0</v>
      </c>
      <c r="E235" s="62">
        <f t="shared" si="30"/>
        <v>0</v>
      </c>
      <c r="F235" s="60">
        <v>0</v>
      </c>
      <c r="G235" s="61">
        <v>0</v>
      </c>
      <c r="H235" s="61">
        <f t="shared" si="35"/>
        <v>0</v>
      </c>
      <c r="I235" s="62" t="str">
        <f t="shared" si="31"/>
        <v/>
      </c>
      <c r="J235" s="60">
        <v>0</v>
      </c>
      <c r="K235" s="61">
        <v>0.44</v>
      </c>
      <c r="L235" s="61">
        <f t="shared" si="36"/>
        <v>0.44</v>
      </c>
      <c r="M235" s="62">
        <f t="shared" si="32"/>
        <v>5.2480921763123597E-7</v>
      </c>
      <c r="N235" s="61">
        <v>0</v>
      </c>
      <c r="O235" s="61">
        <v>0</v>
      </c>
      <c r="P235" s="61">
        <f t="shared" si="37"/>
        <v>0</v>
      </c>
      <c r="Q235" s="65" t="str">
        <f t="shared" si="33"/>
        <v/>
      </c>
    </row>
    <row r="236" spans="1:17" x14ac:dyDescent="0.25">
      <c r="A236" s="84" t="s">
        <v>251</v>
      </c>
      <c r="B236" s="85">
        <v>0</v>
      </c>
      <c r="C236" s="86">
        <v>0</v>
      </c>
      <c r="D236" s="64">
        <f t="shared" si="34"/>
        <v>0</v>
      </c>
      <c r="E236" s="62">
        <f t="shared" si="30"/>
        <v>0</v>
      </c>
      <c r="F236" s="60">
        <v>2.552</v>
      </c>
      <c r="G236" s="61">
        <v>23.132000000000001</v>
      </c>
      <c r="H236" s="61">
        <f t="shared" si="35"/>
        <v>25.684000000000001</v>
      </c>
      <c r="I236" s="62">
        <f t="shared" si="31"/>
        <v>-1</v>
      </c>
      <c r="J236" s="60">
        <v>12.846</v>
      </c>
      <c r="K236" s="61">
        <v>41.362000000000002</v>
      </c>
      <c r="L236" s="61">
        <f t="shared" si="36"/>
        <v>54.207999999999998</v>
      </c>
      <c r="M236" s="62">
        <f t="shared" si="32"/>
        <v>6.4656495612168261E-5</v>
      </c>
      <c r="N236" s="61">
        <v>18.032</v>
      </c>
      <c r="O236" s="61">
        <v>228.63800000000001</v>
      </c>
      <c r="P236" s="61">
        <f t="shared" si="37"/>
        <v>246.67000000000002</v>
      </c>
      <c r="Q236" s="65">
        <f t="shared" si="33"/>
        <v>-0.7802408075566547</v>
      </c>
    </row>
    <row r="237" spans="1:17" x14ac:dyDescent="0.25">
      <c r="A237" s="84" t="s">
        <v>142</v>
      </c>
      <c r="B237" s="85">
        <v>0</v>
      </c>
      <c r="C237" s="86">
        <v>0.185</v>
      </c>
      <c r="D237" s="64">
        <f t="shared" si="34"/>
        <v>0.185</v>
      </c>
      <c r="E237" s="62">
        <f t="shared" si="30"/>
        <v>2.1121536928303879E-6</v>
      </c>
      <c r="F237" s="60">
        <v>0</v>
      </c>
      <c r="G237" s="61">
        <v>0.5</v>
      </c>
      <c r="H237" s="61">
        <f t="shared" si="35"/>
        <v>0.5</v>
      </c>
      <c r="I237" s="62">
        <f t="shared" si="31"/>
        <v>-0.63</v>
      </c>
      <c r="J237" s="60">
        <v>0</v>
      </c>
      <c r="K237" s="61">
        <v>3.073</v>
      </c>
      <c r="L237" s="61">
        <f t="shared" si="36"/>
        <v>3.073</v>
      </c>
      <c r="M237" s="62">
        <f t="shared" si="32"/>
        <v>3.6653152858654273E-6</v>
      </c>
      <c r="N237" s="61">
        <v>0</v>
      </c>
      <c r="O237" s="61">
        <v>4.976</v>
      </c>
      <c r="P237" s="61">
        <f t="shared" si="37"/>
        <v>4.976</v>
      </c>
      <c r="Q237" s="65">
        <f t="shared" si="33"/>
        <v>-0.382435691318328</v>
      </c>
    </row>
    <row r="238" spans="1:17" x14ac:dyDescent="0.25">
      <c r="A238" s="84" t="s">
        <v>241</v>
      </c>
      <c r="B238" s="85">
        <v>0</v>
      </c>
      <c r="C238" s="86">
        <v>0.13</v>
      </c>
      <c r="D238" s="64">
        <f t="shared" si="34"/>
        <v>0.13</v>
      </c>
      <c r="E238" s="62">
        <f t="shared" si="30"/>
        <v>1.4842161084754077E-6</v>
      </c>
      <c r="F238" s="60">
        <v>0</v>
      </c>
      <c r="G238" s="61">
        <v>0.86499999999999999</v>
      </c>
      <c r="H238" s="61">
        <f t="shared" si="35"/>
        <v>0.86499999999999999</v>
      </c>
      <c r="I238" s="62">
        <f t="shared" si="31"/>
        <v>-0.8497109826589595</v>
      </c>
      <c r="J238" s="60">
        <v>0</v>
      </c>
      <c r="K238" s="61">
        <v>2.6520000000000001</v>
      </c>
      <c r="L238" s="61">
        <f t="shared" si="36"/>
        <v>2.6520000000000001</v>
      </c>
      <c r="M238" s="62">
        <f t="shared" si="32"/>
        <v>3.163168284450086E-6</v>
      </c>
      <c r="N238" s="61">
        <v>0</v>
      </c>
      <c r="O238" s="61">
        <v>2.1949999999999998</v>
      </c>
      <c r="P238" s="61">
        <f t="shared" si="37"/>
        <v>2.1949999999999998</v>
      </c>
      <c r="Q238" s="65">
        <f t="shared" si="33"/>
        <v>0.20820045558086586</v>
      </c>
    </row>
    <row r="239" spans="1:17" x14ac:dyDescent="0.25">
      <c r="A239" s="84" t="s">
        <v>388</v>
      </c>
      <c r="B239" s="85">
        <v>0</v>
      </c>
      <c r="C239" s="86">
        <v>5.3999999999999999E-2</v>
      </c>
      <c r="D239" s="64">
        <f t="shared" si="34"/>
        <v>5.3999999999999999E-2</v>
      </c>
      <c r="E239" s="62">
        <f t="shared" si="30"/>
        <v>6.1652053736670778E-7</v>
      </c>
      <c r="F239" s="60">
        <v>0</v>
      </c>
      <c r="G239" s="61">
        <v>0</v>
      </c>
      <c r="H239" s="61">
        <f t="shared" si="35"/>
        <v>0</v>
      </c>
      <c r="I239" s="62" t="str">
        <f t="shared" si="31"/>
        <v/>
      </c>
      <c r="J239" s="60">
        <v>0</v>
      </c>
      <c r="K239" s="61">
        <v>5.3999999999999999E-2</v>
      </c>
      <c r="L239" s="61">
        <f t="shared" si="36"/>
        <v>5.3999999999999999E-2</v>
      </c>
      <c r="M239" s="62">
        <f t="shared" si="32"/>
        <v>6.440840398201532E-8</v>
      </c>
      <c r="N239" s="61">
        <v>0</v>
      </c>
      <c r="O239" s="61">
        <v>0</v>
      </c>
      <c r="P239" s="61">
        <f t="shared" si="37"/>
        <v>0</v>
      </c>
      <c r="Q239" s="65" t="str">
        <f t="shared" si="33"/>
        <v/>
      </c>
    </row>
    <row r="240" spans="1:17" x14ac:dyDescent="0.25">
      <c r="A240" s="84" t="s">
        <v>144</v>
      </c>
      <c r="B240" s="85">
        <v>0</v>
      </c>
      <c r="C240" s="86">
        <v>4.7880000000000003</v>
      </c>
      <c r="D240" s="64">
        <f t="shared" si="34"/>
        <v>4.7880000000000003</v>
      </c>
      <c r="E240" s="62">
        <f t="shared" si="30"/>
        <v>5.4664820979848093E-5</v>
      </c>
      <c r="F240" s="60">
        <v>0</v>
      </c>
      <c r="G240" s="61">
        <v>6.0780000000000003</v>
      </c>
      <c r="H240" s="61">
        <f t="shared" si="35"/>
        <v>6.0780000000000003</v>
      </c>
      <c r="I240" s="62">
        <f t="shared" si="31"/>
        <v>-0.21224086870681147</v>
      </c>
      <c r="J240" s="60">
        <v>0</v>
      </c>
      <c r="K240" s="61">
        <v>50.095999999999997</v>
      </c>
      <c r="L240" s="61">
        <f t="shared" si="36"/>
        <v>50.095999999999997</v>
      </c>
      <c r="M240" s="62">
        <f t="shared" si="32"/>
        <v>5.9751914923759988E-5</v>
      </c>
      <c r="N240" s="61">
        <v>0</v>
      </c>
      <c r="O240" s="61">
        <v>55.77</v>
      </c>
      <c r="P240" s="61">
        <f t="shared" si="37"/>
        <v>55.77</v>
      </c>
      <c r="Q240" s="65">
        <f t="shared" si="33"/>
        <v>-0.10173928635467111</v>
      </c>
    </row>
    <row r="241" spans="1:17" x14ac:dyDescent="0.25">
      <c r="A241" s="84" t="s">
        <v>270</v>
      </c>
      <c r="B241" s="85">
        <v>0</v>
      </c>
      <c r="C241" s="86">
        <v>0</v>
      </c>
      <c r="D241" s="64">
        <f t="shared" si="34"/>
        <v>0</v>
      </c>
      <c r="E241" s="62">
        <f t="shared" si="30"/>
        <v>0</v>
      </c>
      <c r="F241" s="60">
        <v>0</v>
      </c>
      <c r="G241" s="61">
        <v>0</v>
      </c>
      <c r="H241" s="61">
        <f t="shared" si="35"/>
        <v>0</v>
      </c>
      <c r="I241" s="62" t="str">
        <f t="shared" si="31"/>
        <v/>
      </c>
      <c r="J241" s="60">
        <v>0</v>
      </c>
      <c r="K241" s="61">
        <v>0.12</v>
      </c>
      <c r="L241" s="61">
        <f t="shared" si="36"/>
        <v>0.12</v>
      </c>
      <c r="M241" s="62">
        <f t="shared" si="32"/>
        <v>1.431297866267007E-7</v>
      </c>
      <c r="N241" s="61">
        <v>0</v>
      </c>
      <c r="O241" s="61">
        <v>0</v>
      </c>
      <c r="P241" s="61">
        <f t="shared" si="37"/>
        <v>0</v>
      </c>
      <c r="Q241" s="65" t="str">
        <f t="shared" si="33"/>
        <v/>
      </c>
    </row>
    <row r="242" spans="1:17" x14ac:dyDescent="0.25">
      <c r="A242" s="84" t="s">
        <v>367</v>
      </c>
      <c r="B242" s="85">
        <v>0</v>
      </c>
      <c r="C242" s="86">
        <v>0</v>
      </c>
      <c r="D242" s="64">
        <f t="shared" si="34"/>
        <v>0</v>
      </c>
      <c r="E242" s="62">
        <f t="shared" si="30"/>
        <v>0</v>
      </c>
      <c r="F242" s="60">
        <v>0</v>
      </c>
      <c r="G242" s="61">
        <v>0</v>
      </c>
      <c r="H242" s="61">
        <f t="shared" si="35"/>
        <v>0</v>
      </c>
      <c r="I242" s="62" t="str">
        <f t="shared" si="31"/>
        <v/>
      </c>
      <c r="J242" s="60">
        <v>0</v>
      </c>
      <c r="K242" s="61">
        <v>0.1</v>
      </c>
      <c r="L242" s="61">
        <f t="shared" si="36"/>
        <v>0.1</v>
      </c>
      <c r="M242" s="62">
        <f t="shared" si="32"/>
        <v>1.1927482218891726E-7</v>
      </c>
      <c r="N242" s="61">
        <v>0</v>
      </c>
      <c r="O242" s="61">
        <v>0</v>
      </c>
      <c r="P242" s="61">
        <f t="shared" si="37"/>
        <v>0</v>
      </c>
      <c r="Q242" s="65" t="str">
        <f t="shared" si="33"/>
        <v/>
      </c>
    </row>
    <row r="243" spans="1:17" x14ac:dyDescent="0.25">
      <c r="A243" s="84" t="s">
        <v>342</v>
      </c>
      <c r="B243" s="85">
        <v>0</v>
      </c>
      <c r="C243" s="86">
        <v>0</v>
      </c>
      <c r="D243" s="64">
        <f t="shared" si="34"/>
        <v>0</v>
      </c>
      <c r="E243" s="62">
        <f t="shared" si="30"/>
        <v>0</v>
      </c>
      <c r="F243" s="60">
        <v>0</v>
      </c>
      <c r="G243" s="61">
        <v>0</v>
      </c>
      <c r="H243" s="61">
        <f t="shared" si="35"/>
        <v>0</v>
      </c>
      <c r="I243" s="62" t="str">
        <f t="shared" si="31"/>
        <v/>
      </c>
      <c r="J243" s="60">
        <v>0</v>
      </c>
      <c r="K243" s="61">
        <v>0</v>
      </c>
      <c r="L243" s="61">
        <f t="shared" si="36"/>
        <v>0</v>
      </c>
      <c r="M243" s="62">
        <f t="shared" si="32"/>
        <v>0</v>
      </c>
      <c r="N243" s="61">
        <v>0</v>
      </c>
      <c r="O243" s="61">
        <v>8.9999999999999993E-3</v>
      </c>
      <c r="P243" s="61">
        <f t="shared" si="37"/>
        <v>8.9999999999999993E-3</v>
      </c>
      <c r="Q243" s="65">
        <f t="shared" si="33"/>
        <v>-1</v>
      </c>
    </row>
    <row r="244" spans="1:17" x14ac:dyDescent="0.25">
      <c r="A244" s="84" t="s">
        <v>290</v>
      </c>
      <c r="B244" s="85">
        <v>0</v>
      </c>
      <c r="C244" s="86">
        <v>0.14799999999999999</v>
      </c>
      <c r="D244" s="64">
        <f t="shared" si="34"/>
        <v>0.14799999999999999</v>
      </c>
      <c r="E244" s="62">
        <f t="shared" si="30"/>
        <v>1.6897229542643102E-6</v>
      </c>
      <c r="F244" s="60">
        <v>0</v>
      </c>
      <c r="G244" s="61">
        <v>0</v>
      </c>
      <c r="H244" s="61">
        <f t="shared" si="35"/>
        <v>0</v>
      </c>
      <c r="I244" s="62" t="str">
        <f t="shared" si="31"/>
        <v/>
      </c>
      <c r="J244" s="60">
        <v>0</v>
      </c>
      <c r="K244" s="61">
        <v>0.47599999999999998</v>
      </c>
      <c r="L244" s="61">
        <f t="shared" si="36"/>
        <v>0.47599999999999998</v>
      </c>
      <c r="M244" s="62">
        <f t="shared" si="32"/>
        <v>5.6774815361924616E-7</v>
      </c>
      <c r="N244" s="61">
        <v>0</v>
      </c>
      <c r="O244" s="61">
        <v>0.37</v>
      </c>
      <c r="P244" s="61">
        <f t="shared" si="37"/>
        <v>0.37</v>
      </c>
      <c r="Q244" s="65">
        <f t="shared" si="33"/>
        <v>0.28648648648648645</v>
      </c>
    </row>
    <row r="245" spans="1:17" x14ac:dyDescent="0.25">
      <c r="A245" s="84" t="s">
        <v>360</v>
      </c>
      <c r="B245" s="85">
        <v>0</v>
      </c>
      <c r="C245" s="86">
        <v>0</v>
      </c>
      <c r="D245" s="64">
        <f t="shared" si="34"/>
        <v>0</v>
      </c>
      <c r="E245" s="62">
        <f t="shared" si="30"/>
        <v>0</v>
      </c>
      <c r="F245" s="60">
        <v>0</v>
      </c>
      <c r="G245" s="61">
        <v>0</v>
      </c>
      <c r="H245" s="61">
        <f t="shared" si="35"/>
        <v>0</v>
      </c>
      <c r="I245" s="62" t="str">
        <f t="shared" si="31"/>
        <v/>
      </c>
      <c r="J245" s="60">
        <v>0</v>
      </c>
      <c r="K245" s="61">
        <v>0</v>
      </c>
      <c r="L245" s="61">
        <f t="shared" si="36"/>
        <v>0</v>
      </c>
      <c r="M245" s="62">
        <f t="shared" si="32"/>
        <v>0</v>
      </c>
      <c r="N245" s="61">
        <v>0</v>
      </c>
      <c r="O245" s="61">
        <v>1.4999999999999999E-2</v>
      </c>
      <c r="P245" s="61">
        <f t="shared" si="37"/>
        <v>1.4999999999999999E-2</v>
      </c>
      <c r="Q245" s="65">
        <f t="shared" si="33"/>
        <v>-1</v>
      </c>
    </row>
    <row r="246" spans="1:17" x14ac:dyDescent="0.25">
      <c r="A246" s="84" t="s">
        <v>185</v>
      </c>
      <c r="B246" s="85">
        <v>0</v>
      </c>
      <c r="C246" s="86">
        <v>0.67200000000000004</v>
      </c>
      <c r="D246" s="64">
        <f t="shared" si="34"/>
        <v>0.67200000000000004</v>
      </c>
      <c r="E246" s="62">
        <f t="shared" si="30"/>
        <v>7.6722555761190302E-6</v>
      </c>
      <c r="F246" s="60">
        <v>0</v>
      </c>
      <c r="G246" s="61">
        <v>0.02</v>
      </c>
      <c r="H246" s="61">
        <f t="shared" si="35"/>
        <v>0.02</v>
      </c>
      <c r="I246" s="62">
        <f t="shared" si="31"/>
        <v>32.6</v>
      </c>
      <c r="J246" s="60">
        <v>0</v>
      </c>
      <c r="K246" s="61">
        <v>4.7060000000000004</v>
      </c>
      <c r="L246" s="61">
        <f t="shared" si="36"/>
        <v>4.7060000000000004</v>
      </c>
      <c r="M246" s="62">
        <f t="shared" si="32"/>
        <v>5.6130731322104471E-6</v>
      </c>
      <c r="N246" s="61">
        <v>0</v>
      </c>
      <c r="O246" s="61">
        <v>8.1310000000000002</v>
      </c>
      <c r="P246" s="61">
        <f t="shared" si="37"/>
        <v>8.1310000000000002</v>
      </c>
      <c r="Q246" s="65">
        <f t="shared" si="33"/>
        <v>-0.42122740130365266</v>
      </c>
    </row>
    <row r="247" spans="1:17" x14ac:dyDescent="0.25">
      <c r="A247" s="84" t="s">
        <v>268</v>
      </c>
      <c r="B247" s="85">
        <v>0</v>
      </c>
      <c r="C247" s="86">
        <v>0</v>
      </c>
      <c r="D247" s="64">
        <f t="shared" si="34"/>
        <v>0</v>
      </c>
      <c r="E247" s="62">
        <f t="shared" si="30"/>
        <v>0</v>
      </c>
      <c r="F247" s="60">
        <v>0</v>
      </c>
      <c r="G247" s="61">
        <v>0</v>
      </c>
      <c r="H247" s="61">
        <f t="shared" si="35"/>
        <v>0</v>
      </c>
      <c r="I247" s="62" t="str">
        <f t="shared" si="31"/>
        <v/>
      </c>
      <c r="J247" s="60">
        <v>0</v>
      </c>
      <c r="K247" s="61">
        <v>0</v>
      </c>
      <c r="L247" s="61">
        <f t="shared" si="36"/>
        <v>0</v>
      </c>
      <c r="M247" s="62">
        <f t="shared" si="32"/>
        <v>0</v>
      </c>
      <c r="N247" s="61">
        <v>0</v>
      </c>
      <c r="O247" s="61">
        <v>0.08</v>
      </c>
      <c r="P247" s="61">
        <f t="shared" si="37"/>
        <v>0.08</v>
      </c>
      <c r="Q247" s="65">
        <f t="shared" si="33"/>
        <v>-1</v>
      </c>
    </row>
    <row r="248" spans="1:17" x14ac:dyDescent="0.25">
      <c r="A248" s="84" t="s">
        <v>143</v>
      </c>
      <c r="B248" s="85">
        <v>0</v>
      </c>
      <c r="C248" s="86">
        <v>0</v>
      </c>
      <c r="D248" s="64">
        <f t="shared" si="34"/>
        <v>0</v>
      </c>
      <c r="E248" s="62">
        <f t="shared" si="30"/>
        <v>0</v>
      </c>
      <c r="F248" s="60">
        <v>0</v>
      </c>
      <c r="G248" s="61">
        <v>0</v>
      </c>
      <c r="H248" s="61">
        <f t="shared" si="35"/>
        <v>0</v>
      </c>
      <c r="I248" s="62" t="str">
        <f t="shared" si="31"/>
        <v/>
      </c>
      <c r="J248" s="60">
        <v>0</v>
      </c>
      <c r="K248" s="61">
        <v>1.603</v>
      </c>
      <c r="L248" s="61">
        <f t="shared" si="36"/>
        <v>1.603</v>
      </c>
      <c r="M248" s="62">
        <f t="shared" si="32"/>
        <v>1.9119753996883437E-6</v>
      </c>
      <c r="N248" s="61">
        <v>0</v>
      </c>
      <c r="O248" s="61">
        <v>2.609</v>
      </c>
      <c r="P248" s="61">
        <f t="shared" si="37"/>
        <v>2.609</v>
      </c>
      <c r="Q248" s="65">
        <f t="shared" si="33"/>
        <v>-0.38558834802606368</v>
      </c>
    </row>
    <row r="249" spans="1:17" x14ac:dyDescent="0.25">
      <c r="A249" s="84" t="s">
        <v>148</v>
      </c>
      <c r="B249" s="85">
        <v>0</v>
      </c>
      <c r="C249" s="86">
        <v>0.159</v>
      </c>
      <c r="D249" s="64">
        <f t="shared" si="34"/>
        <v>0.159</v>
      </c>
      <c r="E249" s="62">
        <f t="shared" si="30"/>
        <v>1.8153104711353063E-6</v>
      </c>
      <c r="F249" s="60">
        <v>0</v>
      </c>
      <c r="G249" s="61">
        <v>7.1999999999999995E-2</v>
      </c>
      <c r="H249" s="61">
        <f t="shared" si="35"/>
        <v>7.1999999999999995E-2</v>
      </c>
      <c r="I249" s="62">
        <f t="shared" si="31"/>
        <v>1.2083333333333335</v>
      </c>
      <c r="J249" s="60">
        <v>0</v>
      </c>
      <c r="K249" s="61">
        <v>2.1909999999999998</v>
      </c>
      <c r="L249" s="61">
        <f t="shared" si="36"/>
        <v>2.1909999999999998</v>
      </c>
      <c r="M249" s="62">
        <f t="shared" si="32"/>
        <v>2.6133113541591769E-6</v>
      </c>
      <c r="N249" s="61">
        <v>0</v>
      </c>
      <c r="O249" s="61">
        <v>0.66200000000000003</v>
      </c>
      <c r="P249" s="61">
        <f t="shared" si="37"/>
        <v>0.66200000000000003</v>
      </c>
      <c r="Q249" s="65">
        <f t="shared" si="33"/>
        <v>2.3096676737160116</v>
      </c>
    </row>
    <row r="250" spans="1:17" x14ac:dyDescent="0.25">
      <c r="A250" s="84" t="s">
        <v>248</v>
      </c>
      <c r="B250" s="85">
        <v>0</v>
      </c>
      <c r="C250" s="86">
        <v>0</v>
      </c>
      <c r="D250" s="64">
        <f t="shared" si="34"/>
        <v>0</v>
      </c>
      <c r="E250" s="62">
        <f t="shared" si="30"/>
        <v>0</v>
      </c>
      <c r="F250" s="60">
        <v>0</v>
      </c>
      <c r="G250" s="61">
        <v>0</v>
      </c>
      <c r="H250" s="61">
        <f t="shared" si="35"/>
        <v>0</v>
      </c>
      <c r="I250" s="62" t="str">
        <f t="shared" si="31"/>
        <v/>
      </c>
      <c r="J250" s="60">
        <v>0</v>
      </c>
      <c r="K250" s="61">
        <v>8.7999999999999995E-2</v>
      </c>
      <c r="L250" s="61">
        <f t="shared" si="36"/>
        <v>8.7999999999999995E-2</v>
      </c>
      <c r="M250" s="62">
        <f t="shared" si="32"/>
        <v>1.0496184352624718E-7</v>
      </c>
      <c r="N250" s="61">
        <v>0</v>
      </c>
      <c r="O250" s="61">
        <v>0.155</v>
      </c>
      <c r="P250" s="61">
        <f t="shared" si="37"/>
        <v>0.155</v>
      </c>
      <c r="Q250" s="65">
        <f t="shared" si="33"/>
        <v>-0.43225806451612903</v>
      </c>
    </row>
    <row r="251" spans="1:17" x14ac:dyDescent="0.25">
      <c r="A251" s="84" t="s">
        <v>264</v>
      </c>
      <c r="B251" s="85">
        <v>0</v>
      </c>
      <c r="C251" s="86">
        <v>0</v>
      </c>
      <c r="D251" s="64">
        <f t="shared" si="34"/>
        <v>0</v>
      </c>
      <c r="E251" s="62">
        <f t="shared" si="30"/>
        <v>0</v>
      </c>
      <c r="F251" s="60">
        <v>0</v>
      </c>
      <c r="G251" s="61">
        <v>0</v>
      </c>
      <c r="H251" s="61">
        <f t="shared" si="35"/>
        <v>0</v>
      </c>
      <c r="I251" s="62" t="str">
        <f t="shared" si="31"/>
        <v/>
      </c>
      <c r="J251" s="60">
        <v>0</v>
      </c>
      <c r="K251" s="61">
        <v>0.33900000000000002</v>
      </c>
      <c r="L251" s="61">
        <f t="shared" si="36"/>
        <v>0.33900000000000002</v>
      </c>
      <c r="M251" s="62">
        <f t="shared" si="32"/>
        <v>4.0434164722042955E-7</v>
      </c>
      <c r="N251" s="61">
        <v>0</v>
      </c>
      <c r="O251" s="61">
        <v>0.11700000000000001</v>
      </c>
      <c r="P251" s="61">
        <f t="shared" si="37"/>
        <v>0.11700000000000001</v>
      </c>
      <c r="Q251" s="65">
        <f t="shared" si="33"/>
        <v>1.8974358974358974</v>
      </c>
    </row>
    <row r="252" spans="1:17" x14ac:dyDescent="0.25">
      <c r="A252" s="84" t="s">
        <v>225</v>
      </c>
      <c r="B252" s="85">
        <v>0</v>
      </c>
      <c r="C252" s="86">
        <v>1.0329999999999999</v>
      </c>
      <c r="D252" s="64">
        <f t="shared" si="34"/>
        <v>1.0329999999999999</v>
      </c>
      <c r="E252" s="62">
        <f t="shared" si="30"/>
        <v>1.1793809538885353E-5</v>
      </c>
      <c r="F252" s="60">
        <v>0</v>
      </c>
      <c r="G252" s="61">
        <v>0</v>
      </c>
      <c r="H252" s="61">
        <f t="shared" si="35"/>
        <v>0</v>
      </c>
      <c r="I252" s="62" t="str">
        <f t="shared" si="31"/>
        <v/>
      </c>
      <c r="J252" s="60">
        <v>0</v>
      </c>
      <c r="K252" s="61">
        <v>10.898999999999999</v>
      </c>
      <c r="L252" s="61">
        <f t="shared" si="36"/>
        <v>10.898999999999999</v>
      </c>
      <c r="M252" s="62">
        <f t="shared" si="32"/>
        <v>1.2999762870370091E-5</v>
      </c>
      <c r="N252" s="61">
        <v>0</v>
      </c>
      <c r="O252" s="61">
        <v>0</v>
      </c>
      <c r="P252" s="61">
        <f t="shared" si="37"/>
        <v>0</v>
      </c>
      <c r="Q252" s="65" t="str">
        <f t="shared" si="33"/>
        <v/>
      </c>
    </row>
    <row r="253" spans="1:17" x14ac:dyDescent="0.25">
      <c r="A253" s="84" t="s">
        <v>192</v>
      </c>
      <c r="B253" s="85">
        <v>0</v>
      </c>
      <c r="C253" s="86">
        <v>3.4830000000000001</v>
      </c>
      <c r="D253" s="64">
        <f t="shared" si="34"/>
        <v>3.4830000000000001</v>
      </c>
      <c r="E253" s="62">
        <f t="shared" si="30"/>
        <v>3.9765574660152651E-5</v>
      </c>
      <c r="F253" s="60">
        <v>0</v>
      </c>
      <c r="G253" s="61">
        <v>1.45</v>
      </c>
      <c r="H253" s="61">
        <f t="shared" si="35"/>
        <v>1.45</v>
      </c>
      <c r="I253" s="62">
        <f t="shared" si="31"/>
        <v>1.4020689655172416</v>
      </c>
      <c r="J253" s="60">
        <v>7</v>
      </c>
      <c r="K253" s="61">
        <v>37.387</v>
      </c>
      <c r="L253" s="61">
        <f t="shared" si="36"/>
        <v>44.387</v>
      </c>
      <c r="M253" s="62">
        <f t="shared" si="32"/>
        <v>5.2942515324994701E-5</v>
      </c>
      <c r="N253" s="61">
        <v>0</v>
      </c>
      <c r="O253" s="61">
        <v>26.295999999999999</v>
      </c>
      <c r="P253" s="61">
        <f t="shared" si="37"/>
        <v>26.295999999999999</v>
      </c>
      <c r="Q253" s="65">
        <f t="shared" si="33"/>
        <v>0.68797535746881655</v>
      </c>
    </row>
    <row r="254" spans="1:17" x14ac:dyDescent="0.25">
      <c r="A254" s="84" t="s">
        <v>226</v>
      </c>
      <c r="B254" s="85">
        <v>0</v>
      </c>
      <c r="C254" s="86">
        <v>0</v>
      </c>
      <c r="D254" s="64">
        <f t="shared" si="34"/>
        <v>0</v>
      </c>
      <c r="E254" s="62">
        <f t="shared" si="30"/>
        <v>0</v>
      </c>
      <c r="F254" s="60">
        <v>0</v>
      </c>
      <c r="G254" s="61">
        <v>0</v>
      </c>
      <c r="H254" s="61">
        <f t="shared" si="35"/>
        <v>0</v>
      </c>
      <c r="I254" s="62" t="str">
        <f t="shared" si="31"/>
        <v/>
      </c>
      <c r="J254" s="60">
        <v>0</v>
      </c>
      <c r="K254" s="61">
        <v>0</v>
      </c>
      <c r="L254" s="61">
        <f t="shared" si="36"/>
        <v>0</v>
      </c>
      <c r="M254" s="62">
        <f t="shared" si="32"/>
        <v>0</v>
      </c>
      <c r="N254" s="61">
        <v>0</v>
      </c>
      <c r="O254" s="61">
        <v>0.1</v>
      </c>
      <c r="P254" s="61">
        <f t="shared" si="37"/>
        <v>0.1</v>
      </c>
      <c r="Q254" s="65">
        <f t="shared" si="33"/>
        <v>-1</v>
      </c>
    </row>
    <row r="255" spans="1:17" x14ac:dyDescent="0.25">
      <c r="A255" s="84" t="s">
        <v>353</v>
      </c>
      <c r="B255" s="85">
        <v>0</v>
      </c>
      <c r="C255" s="86">
        <v>0</v>
      </c>
      <c r="D255" s="64">
        <f t="shared" si="34"/>
        <v>0</v>
      </c>
      <c r="E255" s="62">
        <f t="shared" si="30"/>
        <v>0</v>
      </c>
      <c r="F255" s="60">
        <v>0</v>
      </c>
      <c r="G255" s="61">
        <v>0</v>
      </c>
      <c r="H255" s="61">
        <f t="shared" si="35"/>
        <v>0</v>
      </c>
      <c r="I255" s="62" t="str">
        <f t="shared" si="31"/>
        <v/>
      </c>
      <c r="J255" s="60">
        <v>0</v>
      </c>
      <c r="K255" s="61">
        <v>0</v>
      </c>
      <c r="L255" s="61">
        <f t="shared" si="36"/>
        <v>0</v>
      </c>
      <c r="M255" s="62">
        <f t="shared" si="32"/>
        <v>0</v>
      </c>
      <c r="N255" s="61">
        <v>0</v>
      </c>
      <c r="O255" s="61">
        <v>0.42</v>
      </c>
      <c r="P255" s="61">
        <f t="shared" si="37"/>
        <v>0.42</v>
      </c>
      <c r="Q255" s="65">
        <f t="shared" si="33"/>
        <v>-1</v>
      </c>
    </row>
    <row r="256" spans="1:17" x14ac:dyDescent="0.25">
      <c r="A256" s="84" t="s">
        <v>255</v>
      </c>
      <c r="B256" s="85">
        <v>0</v>
      </c>
      <c r="C256" s="86">
        <v>0</v>
      </c>
      <c r="D256" s="64">
        <f t="shared" si="34"/>
        <v>0</v>
      </c>
      <c r="E256" s="62">
        <f t="shared" si="30"/>
        <v>0</v>
      </c>
      <c r="F256" s="60">
        <v>0</v>
      </c>
      <c r="G256" s="61">
        <v>0</v>
      </c>
      <c r="H256" s="61">
        <f t="shared" si="35"/>
        <v>0</v>
      </c>
      <c r="I256" s="62" t="str">
        <f t="shared" si="31"/>
        <v/>
      </c>
      <c r="J256" s="60">
        <v>0</v>
      </c>
      <c r="K256" s="61">
        <v>0</v>
      </c>
      <c r="L256" s="61">
        <f t="shared" si="36"/>
        <v>0</v>
      </c>
      <c r="M256" s="62">
        <f t="shared" si="32"/>
        <v>0</v>
      </c>
      <c r="N256" s="61">
        <v>0</v>
      </c>
      <c r="O256" s="61">
        <v>0.80500000000000005</v>
      </c>
      <c r="P256" s="61">
        <f t="shared" si="37"/>
        <v>0.80500000000000005</v>
      </c>
      <c r="Q256" s="65">
        <f t="shared" si="33"/>
        <v>-1</v>
      </c>
    </row>
    <row r="257" spans="1:17" x14ac:dyDescent="0.25">
      <c r="A257" s="84" t="s">
        <v>215</v>
      </c>
      <c r="B257" s="85">
        <v>0</v>
      </c>
      <c r="C257" s="86">
        <v>0.32500000000000001</v>
      </c>
      <c r="D257" s="64">
        <f t="shared" si="34"/>
        <v>0.32500000000000001</v>
      </c>
      <c r="E257" s="62">
        <f t="shared" si="30"/>
        <v>3.710540271188519E-6</v>
      </c>
      <c r="F257" s="60">
        <v>0</v>
      </c>
      <c r="G257" s="61">
        <v>0.97799999999999998</v>
      </c>
      <c r="H257" s="61">
        <f t="shared" si="35"/>
        <v>0.97799999999999998</v>
      </c>
      <c r="I257" s="62">
        <f t="shared" si="31"/>
        <v>-0.66768916155419222</v>
      </c>
      <c r="J257" s="60">
        <v>3.45</v>
      </c>
      <c r="K257" s="61">
        <v>12.368</v>
      </c>
      <c r="L257" s="61">
        <f t="shared" si="36"/>
        <v>15.818000000000001</v>
      </c>
      <c r="M257" s="62">
        <f t="shared" si="32"/>
        <v>1.8866891373842934E-5</v>
      </c>
      <c r="N257" s="61">
        <v>0</v>
      </c>
      <c r="O257" s="61">
        <v>13.615</v>
      </c>
      <c r="P257" s="61">
        <f t="shared" si="37"/>
        <v>13.615</v>
      </c>
      <c r="Q257" s="65">
        <f t="shared" si="33"/>
        <v>0.16180683070143242</v>
      </c>
    </row>
    <row r="258" spans="1:17" x14ac:dyDescent="0.25">
      <c r="A258" s="84" t="s">
        <v>330</v>
      </c>
      <c r="B258" s="85">
        <v>0</v>
      </c>
      <c r="C258" s="86">
        <v>0</v>
      </c>
      <c r="D258" s="64">
        <f t="shared" si="34"/>
        <v>0</v>
      </c>
      <c r="E258" s="62">
        <f t="shared" si="30"/>
        <v>0</v>
      </c>
      <c r="F258" s="60">
        <v>0</v>
      </c>
      <c r="G258" s="61">
        <v>0</v>
      </c>
      <c r="H258" s="61">
        <f t="shared" si="35"/>
        <v>0</v>
      </c>
      <c r="I258" s="62" t="str">
        <f t="shared" si="31"/>
        <v/>
      </c>
      <c r="J258" s="60">
        <v>0</v>
      </c>
      <c r="K258" s="61">
        <v>0</v>
      </c>
      <c r="L258" s="61">
        <f t="shared" si="36"/>
        <v>0</v>
      </c>
      <c r="M258" s="62">
        <f t="shared" si="32"/>
        <v>0</v>
      </c>
      <c r="N258" s="61">
        <v>0</v>
      </c>
      <c r="O258" s="61">
        <v>0.17</v>
      </c>
      <c r="P258" s="61">
        <f t="shared" si="37"/>
        <v>0.17</v>
      </c>
      <c r="Q258" s="65">
        <f t="shared" si="33"/>
        <v>-1</v>
      </c>
    </row>
    <row r="259" spans="1:17" x14ac:dyDescent="0.25">
      <c r="A259" s="84" t="s">
        <v>217</v>
      </c>
      <c r="B259" s="85">
        <v>0</v>
      </c>
      <c r="C259" s="86">
        <v>0.11600000000000001</v>
      </c>
      <c r="D259" s="64">
        <f t="shared" si="34"/>
        <v>0.11600000000000001</v>
      </c>
      <c r="E259" s="62">
        <f t="shared" si="30"/>
        <v>1.3243774506395945E-6</v>
      </c>
      <c r="F259" s="60">
        <v>0</v>
      </c>
      <c r="G259" s="61">
        <v>0</v>
      </c>
      <c r="H259" s="61">
        <f t="shared" si="35"/>
        <v>0</v>
      </c>
      <c r="I259" s="62" t="str">
        <f t="shared" si="31"/>
        <v/>
      </c>
      <c r="J259" s="60">
        <v>0</v>
      </c>
      <c r="K259" s="61">
        <v>0.73199999999999998</v>
      </c>
      <c r="L259" s="61">
        <f t="shared" si="36"/>
        <v>0.73199999999999998</v>
      </c>
      <c r="M259" s="62">
        <f t="shared" si="32"/>
        <v>8.7309169842287433E-7</v>
      </c>
      <c r="N259" s="61">
        <v>0</v>
      </c>
      <c r="O259" s="61">
        <v>1.4730000000000001</v>
      </c>
      <c r="P259" s="61">
        <f t="shared" si="37"/>
        <v>1.4730000000000001</v>
      </c>
      <c r="Q259" s="65">
        <f t="shared" si="33"/>
        <v>-0.50305498981670072</v>
      </c>
    </row>
    <row r="260" spans="1:17" x14ac:dyDescent="0.25">
      <c r="A260" s="84" t="s">
        <v>278</v>
      </c>
      <c r="B260" s="85">
        <v>0</v>
      </c>
      <c r="C260" s="86">
        <v>0.02</v>
      </c>
      <c r="D260" s="64">
        <f t="shared" si="34"/>
        <v>0.02</v>
      </c>
      <c r="E260" s="62">
        <f t="shared" si="30"/>
        <v>2.2834093976544733E-7</v>
      </c>
      <c r="F260" s="60">
        <v>0</v>
      </c>
      <c r="G260" s="61">
        <v>0</v>
      </c>
      <c r="H260" s="61">
        <f t="shared" si="35"/>
        <v>0</v>
      </c>
      <c r="I260" s="62" t="str">
        <f t="shared" si="31"/>
        <v/>
      </c>
      <c r="J260" s="60">
        <v>0</v>
      </c>
      <c r="K260" s="61">
        <v>1.06</v>
      </c>
      <c r="L260" s="61">
        <f t="shared" si="36"/>
        <v>1.06</v>
      </c>
      <c r="M260" s="62">
        <f t="shared" si="32"/>
        <v>1.264313115202523E-6</v>
      </c>
      <c r="N260" s="61">
        <v>0</v>
      </c>
      <c r="O260" s="61">
        <v>0</v>
      </c>
      <c r="P260" s="61">
        <f t="shared" si="37"/>
        <v>0</v>
      </c>
      <c r="Q260" s="65" t="str">
        <f t="shared" si="33"/>
        <v/>
      </c>
    </row>
    <row r="261" spans="1:17" x14ac:dyDescent="0.25">
      <c r="A261" s="84" t="s">
        <v>138</v>
      </c>
      <c r="B261" s="85">
        <v>0</v>
      </c>
      <c r="C261" s="86">
        <v>0.97899999999999998</v>
      </c>
      <c r="D261" s="64">
        <f t="shared" si="34"/>
        <v>0.97899999999999998</v>
      </c>
      <c r="E261" s="62">
        <f t="shared" si="30"/>
        <v>1.1177289001518646E-5</v>
      </c>
      <c r="F261" s="60">
        <v>0</v>
      </c>
      <c r="G261" s="61">
        <v>4.0110000000000001</v>
      </c>
      <c r="H261" s="61">
        <f t="shared" si="35"/>
        <v>4.0110000000000001</v>
      </c>
      <c r="I261" s="62">
        <f t="shared" si="31"/>
        <v>-0.75592121665420098</v>
      </c>
      <c r="J261" s="60">
        <v>13.305</v>
      </c>
      <c r="K261" s="61">
        <v>43.261000000000003</v>
      </c>
      <c r="L261" s="61">
        <f t="shared" si="36"/>
        <v>56.566000000000003</v>
      </c>
      <c r="M261" s="62">
        <f t="shared" si="32"/>
        <v>6.7468995919382944E-5</v>
      </c>
      <c r="N261" s="61">
        <v>2.96</v>
      </c>
      <c r="O261" s="61">
        <v>43.357999999999997</v>
      </c>
      <c r="P261" s="61">
        <f t="shared" si="37"/>
        <v>46.317999999999998</v>
      </c>
      <c r="Q261" s="65">
        <f t="shared" si="33"/>
        <v>0.22125307655770987</v>
      </c>
    </row>
    <row r="262" spans="1:17" x14ac:dyDescent="0.25">
      <c r="A262" s="84" t="s">
        <v>341</v>
      </c>
      <c r="B262" s="85">
        <v>0</v>
      </c>
      <c r="C262" s="86">
        <v>0</v>
      </c>
      <c r="D262" s="64">
        <f t="shared" si="34"/>
        <v>0</v>
      </c>
      <c r="E262" s="62">
        <f t="shared" si="30"/>
        <v>0</v>
      </c>
      <c r="F262" s="60">
        <v>0</v>
      </c>
      <c r="G262" s="61">
        <v>0</v>
      </c>
      <c r="H262" s="61">
        <f t="shared" si="35"/>
        <v>0</v>
      </c>
      <c r="I262" s="62" t="str">
        <f t="shared" si="31"/>
        <v/>
      </c>
      <c r="J262" s="60">
        <v>0</v>
      </c>
      <c r="K262" s="61">
        <v>0</v>
      </c>
      <c r="L262" s="61">
        <f t="shared" si="36"/>
        <v>0</v>
      </c>
      <c r="M262" s="62">
        <f t="shared" si="32"/>
        <v>0</v>
      </c>
      <c r="N262" s="61">
        <v>0</v>
      </c>
      <c r="O262" s="61">
        <v>0.04</v>
      </c>
      <c r="P262" s="61">
        <f t="shared" si="37"/>
        <v>0.04</v>
      </c>
      <c r="Q262" s="65">
        <f t="shared" si="33"/>
        <v>-1</v>
      </c>
    </row>
    <row r="263" spans="1:17" x14ac:dyDescent="0.25">
      <c r="A263" s="84" t="s">
        <v>157</v>
      </c>
      <c r="B263" s="85">
        <v>0</v>
      </c>
      <c r="C263" s="86">
        <v>0.50700000000000001</v>
      </c>
      <c r="D263" s="64">
        <f t="shared" si="34"/>
        <v>0.50700000000000001</v>
      </c>
      <c r="E263" s="62">
        <f t="shared" si="30"/>
        <v>5.7884428230540902E-6</v>
      </c>
      <c r="F263" s="60">
        <v>0</v>
      </c>
      <c r="G263" s="61">
        <v>2.2000000000000002</v>
      </c>
      <c r="H263" s="61">
        <f t="shared" si="35"/>
        <v>2.2000000000000002</v>
      </c>
      <c r="I263" s="62">
        <f t="shared" si="31"/>
        <v>-0.76954545454545453</v>
      </c>
      <c r="J263" s="60">
        <v>0</v>
      </c>
      <c r="K263" s="61">
        <v>25.904</v>
      </c>
      <c r="L263" s="61">
        <f t="shared" si="36"/>
        <v>25.904</v>
      </c>
      <c r="M263" s="62">
        <f t="shared" si="32"/>
        <v>3.0896949939817126E-5</v>
      </c>
      <c r="N263" s="61">
        <v>0</v>
      </c>
      <c r="O263" s="61">
        <v>30.707000000000001</v>
      </c>
      <c r="P263" s="61">
        <f t="shared" si="37"/>
        <v>30.707000000000001</v>
      </c>
      <c r="Q263" s="65">
        <f t="shared" si="33"/>
        <v>-0.15641384700556882</v>
      </c>
    </row>
    <row r="264" spans="1:17" x14ac:dyDescent="0.25">
      <c r="A264" s="84" t="s">
        <v>161</v>
      </c>
      <c r="B264" s="85">
        <v>0</v>
      </c>
      <c r="C264" s="86">
        <v>0.84</v>
      </c>
      <c r="D264" s="64">
        <f t="shared" si="34"/>
        <v>0.84</v>
      </c>
      <c r="E264" s="62">
        <f t="shared" si="30"/>
        <v>9.5903194701487873E-6</v>
      </c>
      <c r="F264" s="60">
        <v>0</v>
      </c>
      <c r="G264" s="61">
        <v>0.15</v>
      </c>
      <c r="H264" s="61">
        <f t="shared" si="35"/>
        <v>0.15</v>
      </c>
      <c r="I264" s="62">
        <f t="shared" si="31"/>
        <v>4.5999999999999996</v>
      </c>
      <c r="J264" s="60">
        <v>0</v>
      </c>
      <c r="K264" s="61">
        <v>2.69</v>
      </c>
      <c r="L264" s="61">
        <f t="shared" si="36"/>
        <v>2.69</v>
      </c>
      <c r="M264" s="62">
        <f t="shared" si="32"/>
        <v>3.2084927168818741E-6</v>
      </c>
      <c r="N264" s="61">
        <v>0</v>
      </c>
      <c r="O264" s="61">
        <v>0.93400000000000005</v>
      </c>
      <c r="P264" s="61">
        <f t="shared" si="37"/>
        <v>0.93400000000000005</v>
      </c>
      <c r="Q264" s="65">
        <f t="shared" si="33"/>
        <v>1.880085653104925</v>
      </c>
    </row>
    <row r="265" spans="1:17" x14ac:dyDescent="0.25">
      <c r="A265" s="84" t="s">
        <v>200</v>
      </c>
      <c r="B265" s="85">
        <v>0</v>
      </c>
      <c r="C265" s="86">
        <v>0.51600000000000001</v>
      </c>
      <c r="D265" s="64">
        <f t="shared" si="34"/>
        <v>0.51600000000000001</v>
      </c>
      <c r="E265" s="62">
        <f t="shared" ref="E265:E310" si="38">IFERROR(D265/$D$7,"")</f>
        <v>5.8911962459485408E-6</v>
      </c>
      <c r="F265" s="60">
        <v>0</v>
      </c>
      <c r="G265" s="61">
        <v>0.39600000000000002</v>
      </c>
      <c r="H265" s="61">
        <f t="shared" si="35"/>
        <v>0.39600000000000002</v>
      </c>
      <c r="I265" s="62">
        <f t="shared" ref="I265:I310" si="39">IFERROR(D265/H265-1,"")</f>
        <v>0.30303030303030298</v>
      </c>
      <c r="J265" s="60">
        <v>0</v>
      </c>
      <c r="K265" s="61">
        <v>3.6680000000000001</v>
      </c>
      <c r="L265" s="61">
        <f t="shared" si="36"/>
        <v>3.6680000000000001</v>
      </c>
      <c r="M265" s="62">
        <f t="shared" ref="M265:M310" si="40">IFERROR(L265/$L$7,"")</f>
        <v>4.3750004778894849E-6</v>
      </c>
      <c r="N265" s="61">
        <v>0</v>
      </c>
      <c r="O265" s="61">
        <v>2.621</v>
      </c>
      <c r="P265" s="61">
        <f t="shared" si="37"/>
        <v>2.621</v>
      </c>
      <c r="Q265" s="65">
        <f t="shared" ref="Q265:Q310" si="41">IFERROR(L265/P265-1,"")</f>
        <v>0.39946585272796642</v>
      </c>
    </row>
    <row r="266" spans="1:17" x14ac:dyDescent="0.25">
      <c r="A266" s="84" t="s">
        <v>387</v>
      </c>
      <c r="B266" s="85">
        <v>0</v>
      </c>
      <c r="C266" s="86">
        <v>1.4E-2</v>
      </c>
      <c r="D266" s="64">
        <f t="shared" si="34"/>
        <v>1.4E-2</v>
      </c>
      <c r="E266" s="62">
        <f t="shared" si="38"/>
        <v>1.5983865783581313E-7</v>
      </c>
      <c r="F266" s="60">
        <v>0</v>
      </c>
      <c r="G266" s="61">
        <v>0</v>
      </c>
      <c r="H266" s="61">
        <f t="shared" si="35"/>
        <v>0</v>
      </c>
      <c r="I266" s="62" t="str">
        <f t="shared" si="39"/>
        <v/>
      </c>
      <c r="J266" s="60">
        <v>0</v>
      </c>
      <c r="K266" s="61">
        <v>1.4E-2</v>
      </c>
      <c r="L266" s="61">
        <f t="shared" si="36"/>
        <v>1.4E-2</v>
      </c>
      <c r="M266" s="62">
        <f t="shared" si="40"/>
        <v>1.6698475106448418E-8</v>
      </c>
      <c r="N266" s="61">
        <v>0</v>
      </c>
      <c r="O266" s="61">
        <v>0</v>
      </c>
      <c r="P266" s="61">
        <f t="shared" si="37"/>
        <v>0</v>
      </c>
      <c r="Q266" s="65" t="str">
        <f t="shared" si="41"/>
        <v/>
      </c>
    </row>
    <row r="267" spans="1:17" x14ac:dyDescent="0.25">
      <c r="A267" s="84" t="s">
        <v>81</v>
      </c>
      <c r="B267" s="85">
        <v>0</v>
      </c>
      <c r="C267" s="86">
        <v>10.859</v>
      </c>
      <c r="D267" s="64">
        <f t="shared" si="34"/>
        <v>10.859</v>
      </c>
      <c r="E267" s="62">
        <f t="shared" si="38"/>
        <v>1.2397771324564963E-4</v>
      </c>
      <c r="F267" s="60">
        <v>0</v>
      </c>
      <c r="G267" s="61">
        <v>3.2309999999999999</v>
      </c>
      <c r="H267" s="61">
        <f t="shared" si="35"/>
        <v>3.2309999999999999</v>
      </c>
      <c r="I267" s="62">
        <f t="shared" si="39"/>
        <v>2.3608789848344167</v>
      </c>
      <c r="J267" s="60">
        <v>0</v>
      </c>
      <c r="K267" s="61">
        <v>105.44</v>
      </c>
      <c r="L267" s="61">
        <f t="shared" si="36"/>
        <v>105.44</v>
      </c>
      <c r="M267" s="62">
        <f t="shared" si="40"/>
        <v>1.2576337251599435E-4</v>
      </c>
      <c r="N267" s="61">
        <v>0</v>
      </c>
      <c r="O267" s="61">
        <v>45.981999999999999</v>
      </c>
      <c r="P267" s="61">
        <f t="shared" si="37"/>
        <v>45.981999999999999</v>
      </c>
      <c r="Q267" s="65">
        <f t="shared" si="41"/>
        <v>1.2930712017746075</v>
      </c>
    </row>
    <row r="268" spans="1:17" x14ac:dyDescent="0.25">
      <c r="A268" s="84" t="s">
        <v>266</v>
      </c>
      <c r="B268" s="85">
        <v>0</v>
      </c>
      <c r="C268" s="86">
        <v>4.4999999999999998E-2</v>
      </c>
      <c r="D268" s="64">
        <f t="shared" si="34"/>
        <v>4.4999999999999998E-2</v>
      </c>
      <c r="E268" s="62">
        <f t="shared" si="38"/>
        <v>5.1376711447225643E-7</v>
      </c>
      <c r="F268" s="60">
        <v>0</v>
      </c>
      <c r="G268" s="61">
        <v>0.82499999999999996</v>
      </c>
      <c r="H268" s="61">
        <f t="shared" si="35"/>
        <v>0.82499999999999996</v>
      </c>
      <c r="I268" s="62">
        <f t="shared" si="39"/>
        <v>-0.94545454545454544</v>
      </c>
      <c r="J268" s="60">
        <v>0</v>
      </c>
      <c r="K268" s="61">
        <v>0.94499999999999995</v>
      </c>
      <c r="L268" s="61">
        <f t="shared" si="36"/>
        <v>0.94499999999999995</v>
      </c>
      <c r="M268" s="62">
        <f t="shared" si="40"/>
        <v>1.127147069685268E-6</v>
      </c>
      <c r="N268" s="61">
        <v>0</v>
      </c>
      <c r="O268" s="61">
        <v>1.6990000000000001</v>
      </c>
      <c r="P268" s="61">
        <f t="shared" si="37"/>
        <v>1.6990000000000001</v>
      </c>
      <c r="Q268" s="65">
        <f t="shared" si="41"/>
        <v>-0.44379046497939967</v>
      </c>
    </row>
    <row r="269" spans="1:17" x14ac:dyDescent="0.25">
      <c r="A269" s="84" t="s">
        <v>258</v>
      </c>
      <c r="B269" s="85">
        <v>0</v>
      </c>
      <c r="C269" s="86">
        <v>0</v>
      </c>
      <c r="D269" s="64">
        <f t="shared" si="34"/>
        <v>0</v>
      </c>
      <c r="E269" s="62">
        <f t="shared" si="38"/>
        <v>0</v>
      </c>
      <c r="F269" s="60">
        <v>0</v>
      </c>
      <c r="G269" s="61">
        <v>0</v>
      </c>
      <c r="H269" s="61">
        <f t="shared" si="35"/>
        <v>0</v>
      </c>
      <c r="I269" s="62" t="str">
        <f t="shared" si="39"/>
        <v/>
      </c>
      <c r="J269" s="60">
        <v>0</v>
      </c>
      <c r="K269" s="61">
        <v>0.158</v>
      </c>
      <c r="L269" s="61">
        <f t="shared" si="36"/>
        <v>0.158</v>
      </c>
      <c r="M269" s="62">
        <f t="shared" si="40"/>
        <v>1.8845421905848927E-7</v>
      </c>
      <c r="N269" s="61">
        <v>0</v>
      </c>
      <c r="O269" s="61">
        <v>0</v>
      </c>
      <c r="P269" s="61">
        <f t="shared" si="37"/>
        <v>0</v>
      </c>
      <c r="Q269" s="65" t="str">
        <f t="shared" si="41"/>
        <v/>
      </c>
    </row>
    <row r="270" spans="1:17" x14ac:dyDescent="0.25">
      <c r="A270" s="84" t="s">
        <v>232</v>
      </c>
      <c r="B270" s="85">
        <v>0</v>
      </c>
      <c r="C270" s="86">
        <v>0</v>
      </c>
      <c r="D270" s="64">
        <f t="shared" si="34"/>
        <v>0</v>
      </c>
      <c r="E270" s="62">
        <f t="shared" si="38"/>
        <v>0</v>
      </c>
      <c r="F270" s="60">
        <v>0</v>
      </c>
      <c r="G270" s="61">
        <v>0</v>
      </c>
      <c r="H270" s="61">
        <f t="shared" si="35"/>
        <v>0</v>
      </c>
      <c r="I270" s="62" t="str">
        <f t="shared" si="39"/>
        <v/>
      </c>
      <c r="J270" s="60">
        <v>0</v>
      </c>
      <c r="K270" s="61">
        <v>1.48</v>
      </c>
      <c r="L270" s="61">
        <f t="shared" si="36"/>
        <v>1.48</v>
      </c>
      <c r="M270" s="62">
        <f t="shared" si="40"/>
        <v>1.7652673683959755E-6</v>
      </c>
      <c r="N270" s="61">
        <v>0</v>
      </c>
      <c r="O270" s="61">
        <v>3.0219999999999998</v>
      </c>
      <c r="P270" s="61">
        <f t="shared" si="37"/>
        <v>3.0219999999999998</v>
      </c>
      <c r="Q270" s="65">
        <f t="shared" si="41"/>
        <v>-0.51025810721376574</v>
      </c>
    </row>
    <row r="271" spans="1:17" x14ac:dyDescent="0.25">
      <c r="A271" s="84" t="s">
        <v>206</v>
      </c>
      <c r="B271" s="85">
        <v>0</v>
      </c>
      <c r="C271" s="86">
        <v>0.1</v>
      </c>
      <c r="D271" s="64">
        <f t="shared" si="34"/>
        <v>0.1</v>
      </c>
      <c r="E271" s="62">
        <f t="shared" si="38"/>
        <v>1.1417046988272366E-6</v>
      </c>
      <c r="F271" s="60">
        <v>0.40300000000000002</v>
      </c>
      <c r="G271" s="61">
        <v>0.03</v>
      </c>
      <c r="H271" s="61">
        <f t="shared" si="35"/>
        <v>0.43300000000000005</v>
      </c>
      <c r="I271" s="62">
        <f t="shared" si="39"/>
        <v>-0.76905311778290997</v>
      </c>
      <c r="J271" s="60">
        <v>1.264</v>
      </c>
      <c r="K271" s="61">
        <v>1.484</v>
      </c>
      <c r="L271" s="61">
        <f t="shared" si="36"/>
        <v>2.7480000000000002</v>
      </c>
      <c r="M271" s="62">
        <f t="shared" si="40"/>
        <v>3.2776721137514465E-6</v>
      </c>
      <c r="N271" s="61">
        <v>3.8820000000000001</v>
      </c>
      <c r="O271" s="61">
        <v>1.7110000000000001</v>
      </c>
      <c r="P271" s="61">
        <f t="shared" si="37"/>
        <v>5.593</v>
      </c>
      <c r="Q271" s="65">
        <f t="shared" si="41"/>
        <v>-0.50867155372787409</v>
      </c>
    </row>
    <row r="272" spans="1:17" x14ac:dyDescent="0.25">
      <c r="A272" s="84" t="s">
        <v>208</v>
      </c>
      <c r="B272" s="85">
        <v>0</v>
      </c>
      <c r="C272" s="86">
        <v>2.5999999999999999E-2</v>
      </c>
      <c r="D272" s="64">
        <f t="shared" si="34"/>
        <v>2.5999999999999999E-2</v>
      </c>
      <c r="E272" s="62">
        <f t="shared" si="38"/>
        <v>2.9684322169508152E-7</v>
      </c>
      <c r="F272" s="60">
        <v>0</v>
      </c>
      <c r="G272" s="61">
        <v>8.7999999999999995E-2</v>
      </c>
      <c r="H272" s="61">
        <f t="shared" si="35"/>
        <v>8.7999999999999995E-2</v>
      </c>
      <c r="I272" s="62">
        <f t="shared" si="39"/>
        <v>-0.70454545454545459</v>
      </c>
      <c r="J272" s="60">
        <v>0</v>
      </c>
      <c r="K272" s="61">
        <v>1.7729999999999999</v>
      </c>
      <c r="L272" s="61">
        <f t="shared" si="36"/>
        <v>1.7729999999999999</v>
      </c>
      <c r="M272" s="62">
        <f t="shared" si="40"/>
        <v>2.1147425974095028E-6</v>
      </c>
      <c r="N272" s="61">
        <v>0</v>
      </c>
      <c r="O272" s="61">
        <v>1.026</v>
      </c>
      <c r="P272" s="61">
        <f t="shared" si="37"/>
        <v>1.026</v>
      </c>
      <c r="Q272" s="65">
        <f t="shared" si="41"/>
        <v>0.72807017543859631</v>
      </c>
    </row>
    <row r="273" spans="1:17" x14ac:dyDescent="0.25">
      <c r="A273" s="84" t="s">
        <v>134</v>
      </c>
      <c r="B273" s="85">
        <v>0</v>
      </c>
      <c r="C273" s="86">
        <v>4.67</v>
      </c>
      <c r="D273" s="64">
        <f t="shared" si="34"/>
        <v>4.67</v>
      </c>
      <c r="E273" s="62">
        <f t="shared" si="38"/>
        <v>5.3317609435231953E-5</v>
      </c>
      <c r="F273" s="60">
        <v>0</v>
      </c>
      <c r="G273" s="61">
        <v>3.0409999999999999</v>
      </c>
      <c r="H273" s="61">
        <f t="shared" si="35"/>
        <v>3.0409999999999999</v>
      </c>
      <c r="I273" s="62">
        <f t="shared" si="39"/>
        <v>0.5356790529431108</v>
      </c>
      <c r="J273" s="60">
        <v>0</v>
      </c>
      <c r="K273" s="61">
        <v>38.030999999999999</v>
      </c>
      <c r="L273" s="61">
        <f t="shared" si="36"/>
        <v>38.030999999999999</v>
      </c>
      <c r="M273" s="62">
        <f t="shared" si="40"/>
        <v>4.5361407626667123E-5</v>
      </c>
      <c r="N273" s="61">
        <v>0</v>
      </c>
      <c r="O273" s="61">
        <v>33.372</v>
      </c>
      <c r="P273" s="61">
        <f t="shared" si="37"/>
        <v>33.372</v>
      </c>
      <c r="Q273" s="65">
        <f t="shared" si="41"/>
        <v>0.13960805465659831</v>
      </c>
    </row>
    <row r="274" spans="1:17" x14ac:dyDescent="0.25">
      <c r="A274" s="84" t="s">
        <v>267</v>
      </c>
      <c r="B274" s="85">
        <v>0</v>
      </c>
      <c r="C274" s="86">
        <v>0</v>
      </c>
      <c r="D274" s="64">
        <f t="shared" si="34"/>
        <v>0</v>
      </c>
      <c r="E274" s="62">
        <f t="shared" si="38"/>
        <v>0</v>
      </c>
      <c r="F274" s="60">
        <v>0</v>
      </c>
      <c r="G274" s="61">
        <v>0</v>
      </c>
      <c r="H274" s="61">
        <f t="shared" si="35"/>
        <v>0</v>
      </c>
      <c r="I274" s="62" t="str">
        <f t="shared" si="39"/>
        <v/>
      </c>
      <c r="J274" s="60">
        <v>0</v>
      </c>
      <c r="K274" s="61">
        <v>8.0000000000000002E-3</v>
      </c>
      <c r="L274" s="61">
        <f t="shared" si="36"/>
        <v>8.0000000000000002E-3</v>
      </c>
      <c r="M274" s="62">
        <f t="shared" si="40"/>
        <v>9.5419857751133804E-9</v>
      </c>
      <c r="N274" s="61">
        <v>0</v>
      </c>
      <c r="O274" s="61">
        <v>0.01</v>
      </c>
      <c r="P274" s="61">
        <f t="shared" si="37"/>
        <v>0.01</v>
      </c>
      <c r="Q274" s="65">
        <f t="shared" si="41"/>
        <v>-0.19999999999999996</v>
      </c>
    </row>
    <row r="275" spans="1:17" x14ac:dyDescent="0.25">
      <c r="A275" s="84" t="s">
        <v>286</v>
      </c>
      <c r="B275" s="85">
        <v>0</v>
      </c>
      <c r="C275" s="86">
        <v>0</v>
      </c>
      <c r="D275" s="64">
        <f t="shared" si="34"/>
        <v>0</v>
      </c>
      <c r="E275" s="62">
        <f t="shared" si="38"/>
        <v>0</v>
      </c>
      <c r="F275" s="60">
        <v>0</v>
      </c>
      <c r="G275" s="61">
        <v>0</v>
      </c>
      <c r="H275" s="61">
        <f t="shared" si="35"/>
        <v>0</v>
      </c>
      <c r="I275" s="62" t="str">
        <f t="shared" si="39"/>
        <v/>
      </c>
      <c r="J275" s="60">
        <v>0</v>
      </c>
      <c r="K275" s="61">
        <v>0.2</v>
      </c>
      <c r="L275" s="61">
        <f t="shared" si="36"/>
        <v>0.2</v>
      </c>
      <c r="M275" s="62">
        <f t="shared" si="40"/>
        <v>2.3854964437783451E-7</v>
      </c>
      <c r="N275" s="61">
        <v>0</v>
      </c>
      <c r="O275" s="61">
        <v>0.11</v>
      </c>
      <c r="P275" s="61">
        <f t="shared" si="37"/>
        <v>0.11</v>
      </c>
      <c r="Q275" s="65">
        <f t="shared" si="41"/>
        <v>0.81818181818181834</v>
      </c>
    </row>
    <row r="276" spans="1:17" x14ac:dyDescent="0.25">
      <c r="A276" s="84" t="s">
        <v>328</v>
      </c>
      <c r="B276" s="85">
        <v>0</v>
      </c>
      <c r="C276" s="86">
        <v>0</v>
      </c>
      <c r="D276" s="64">
        <f t="shared" si="34"/>
        <v>0</v>
      </c>
      <c r="E276" s="62">
        <f t="shared" si="38"/>
        <v>0</v>
      </c>
      <c r="F276" s="60">
        <v>0</v>
      </c>
      <c r="G276" s="61">
        <v>0</v>
      </c>
      <c r="H276" s="61">
        <f t="shared" si="35"/>
        <v>0</v>
      </c>
      <c r="I276" s="62" t="str">
        <f t="shared" si="39"/>
        <v/>
      </c>
      <c r="J276" s="60">
        <v>0</v>
      </c>
      <c r="K276" s="61">
        <v>0</v>
      </c>
      <c r="L276" s="61">
        <f t="shared" si="36"/>
        <v>0</v>
      </c>
      <c r="M276" s="62">
        <f t="shared" si="40"/>
        <v>0</v>
      </c>
      <c r="N276" s="61">
        <v>0</v>
      </c>
      <c r="O276" s="61">
        <v>0.05</v>
      </c>
      <c r="P276" s="61">
        <f t="shared" si="37"/>
        <v>0.05</v>
      </c>
      <c r="Q276" s="65">
        <f t="shared" si="41"/>
        <v>-1</v>
      </c>
    </row>
    <row r="277" spans="1:17" x14ac:dyDescent="0.25">
      <c r="A277" s="84" t="s">
        <v>299</v>
      </c>
      <c r="B277" s="85">
        <v>0</v>
      </c>
      <c r="C277" s="86">
        <v>0</v>
      </c>
      <c r="D277" s="64">
        <f t="shared" si="34"/>
        <v>0</v>
      </c>
      <c r="E277" s="62">
        <f t="shared" si="38"/>
        <v>0</v>
      </c>
      <c r="F277" s="60">
        <v>0</v>
      </c>
      <c r="G277" s="61">
        <v>0</v>
      </c>
      <c r="H277" s="61">
        <f t="shared" si="35"/>
        <v>0</v>
      </c>
      <c r="I277" s="62" t="str">
        <f t="shared" si="39"/>
        <v/>
      </c>
      <c r="J277" s="60">
        <v>0</v>
      </c>
      <c r="K277" s="61">
        <v>4.7E-2</v>
      </c>
      <c r="L277" s="61">
        <f t="shared" si="36"/>
        <v>4.7E-2</v>
      </c>
      <c r="M277" s="62">
        <f t="shared" si="40"/>
        <v>5.6059166428791112E-8</v>
      </c>
      <c r="N277" s="61">
        <v>0</v>
      </c>
      <c r="O277" s="61">
        <v>0</v>
      </c>
      <c r="P277" s="61">
        <f t="shared" si="37"/>
        <v>0</v>
      </c>
      <c r="Q277" s="65" t="str">
        <f t="shared" si="41"/>
        <v/>
      </c>
    </row>
    <row r="278" spans="1:17" x14ac:dyDescent="0.25">
      <c r="A278" s="84" t="s">
        <v>167</v>
      </c>
      <c r="B278" s="85">
        <v>0</v>
      </c>
      <c r="C278" s="86">
        <v>0</v>
      </c>
      <c r="D278" s="64">
        <f t="shared" si="34"/>
        <v>0</v>
      </c>
      <c r="E278" s="62">
        <f t="shared" si="38"/>
        <v>0</v>
      </c>
      <c r="F278" s="60">
        <v>0</v>
      </c>
      <c r="G278" s="61">
        <v>1.8819999999999999</v>
      </c>
      <c r="H278" s="61">
        <f t="shared" si="35"/>
        <v>1.8819999999999999</v>
      </c>
      <c r="I278" s="62">
        <f t="shared" si="39"/>
        <v>-1</v>
      </c>
      <c r="J278" s="60">
        <v>0</v>
      </c>
      <c r="K278" s="61">
        <v>13.702</v>
      </c>
      <c r="L278" s="61">
        <f t="shared" si="36"/>
        <v>13.702</v>
      </c>
      <c r="M278" s="62">
        <f t="shared" si="40"/>
        <v>1.6343036136325444E-5</v>
      </c>
      <c r="N278" s="61">
        <v>0</v>
      </c>
      <c r="O278" s="61">
        <v>7.298</v>
      </c>
      <c r="P278" s="61">
        <f t="shared" si="37"/>
        <v>7.298</v>
      </c>
      <c r="Q278" s="65">
        <f t="shared" si="41"/>
        <v>0.87750068511921064</v>
      </c>
    </row>
    <row r="279" spans="1:17" x14ac:dyDescent="0.25">
      <c r="A279" s="84" t="s">
        <v>259</v>
      </c>
      <c r="B279" s="85">
        <v>0</v>
      </c>
      <c r="C279" s="86">
        <v>0</v>
      </c>
      <c r="D279" s="64">
        <f t="shared" si="34"/>
        <v>0</v>
      </c>
      <c r="E279" s="62">
        <f t="shared" si="38"/>
        <v>0</v>
      </c>
      <c r="F279" s="60">
        <v>0</v>
      </c>
      <c r="G279" s="61">
        <v>0</v>
      </c>
      <c r="H279" s="61">
        <f t="shared" si="35"/>
        <v>0</v>
      </c>
      <c r="I279" s="62" t="str">
        <f t="shared" si="39"/>
        <v/>
      </c>
      <c r="J279" s="60">
        <v>0</v>
      </c>
      <c r="K279" s="61">
        <v>0.04</v>
      </c>
      <c r="L279" s="61">
        <f t="shared" si="36"/>
        <v>0.04</v>
      </c>
      <c r="M279" s="62">
        <f t="shared" si="40"/>
        <v>4.7709928875566905E-8</v>
      </c>
      <c r="N279" s="61">
        <v>0</v>
      </c>
      <c r="O279" s="61">
        <v>0.57199999999999995</v>
      </c>
      <c r="P279" s="61">
        <f t="shared" si="37"/>
        <v>0.57199999999999995</v>
      </c>
      <c r="Q279" s="65">
        <f t="shared" si="41"/>
        <v>-0.93006993006993011</v>
      </c>
    </row>
    <row r="280" spans="1:17" x14ac:dyDescent="0.25">
      <c r="A280" s="84" t="s">
        <v>303</v>
      </c>
      <c r="B280" s="85">
        <v>0</v>
      </c>
      <c r="C280" s="86">
        <v>0.11899999999999999</v>
      </c>
      <c r="D280" s="64">
        <f t="shared" si="34"/>
        <v>0.11899999999999999</v>
      </c>
      <c r="E280" s="62">
        <f t="shared" si="38"/>
        <v>1.3586285916044114E-6</v>
      </c>
      <c r="F280" s="60">
        <v>0</v>
      </c>
      <c r="G280" s="61">
        <v>0</v>
      </c>
      <c r="H280" s="61">
        <f t="shared" si="35"/>
        <v>0</v>
      </c>
      <c r="I280" s="62" t="str">
        <f t="shared" si="39"/>
        <v/>
      </c>
      <c r="J280" s="60">
        <v>0</v>
      </c>
      <c r="K280" s="61">
        <v>0.11899999999999999</v>
      </c>
      <c r="L280" s="61">
        <f t="shared" si="36"/>
        <v>0.11899999999999999</v>
      </c>
      <c r="M280" s="62">
        <f t="shared" si="40"/>
        <v>1.4193703840481154E-7</v>
      </c>
      <c r="N280" s="61">
        <v>0</v>
      </c>
      <c r="O280" s="61">
        <v>0.95499999999999996</v>
      </c>
      <c r="P280" s="61">
        <f t="shared" si="37"/>
        <v>0.95499999999999996</v>
      </c>
      <c r="Q280" s="65">
        <f t="shared" si="41"/>
        <v>-0.87539267015706801</v>
      </c>
    </row>
    <row r="281" spans="1:17" x14ac:dyDescent="0.25">
      <c r="A281" s="84" t="s">
        <v>243</v>
      </c>
      <c r="B281" s="85">
        <v>0</v>
      </c>
      <c r="C281" s="86">
        <v>0</v>
      </c>
      <c r="D281" s="64">
        <f t="shared" si="34"/>
        <v>0</v>
      </c>
      <c r="E281" s="62">
        <f t="shared" si="38"/>
        <v>0</v>
      </c>
      <c r="F281" s="60">
        <v>0</v>
      </c>
      <c r="G281" s="61">
        <v>0</v>
      </c>
      <c r="H281" s="61">
        <f t="shared" si="35"/>
        <v>0</v>
      </c>
      <c r="I281" s="62" t="str">
        <f t="shared" si="39"/>
        <v/>
      </c>
      <c r="J281" s="60">
        <v>0</v>
      </c>
      <c r="K281" s="61">
        <v>0.15</v>
      </c>
      <c r="L281" s="61">
        <f t="shared" si="36"/>
        <v>0.15</v>
      </c>
      <c r="M281" s="62">
        <f t="shared" si="40"/>
        <v>1.7891223328337588E-7</v>
      </c>
      <c r="N281" s="61">
        <v>0</v>
      </c>
      <c r="O281" s="61">
        <v>0.26</v>
      </c>
      <c r="P281" s="61">
        <f t="shared" si="37"/>
        <v>0.26</v>
      </c>
      <c r="Q281" s="65">
        <f t="shared" si="41"/>
        <v>-0.42307692307692313</v>
      </c>
    </row>
    <row r="282" spans="1:17" x14ac:dyDescent="0.25">
      <c r="A282" s="84" t="s">
        <v>175</v>
      </c>
      <c r="B282" s="85">
        <v>0</v>
      </c>
      <c r="C282" s="86">
        <v>2.351</v>
      </c>
      <c r="D282" s="64">
        <f t="shared" si="34"/>
        <v>2.351</v>
      </c>
      <c r="E282" s="62">
        <f t="shared" si="38"/>
        <v>2.6841477469428333E-5</v>
      </c>
      <c r="F282" s="60">
        <v>0</v>
      </c>
      <c r="G282" s="61">
        <v>1.179</v>
      </c>
      <c r="H282" s="61">
        <f t="shared" si="35"/>
        <v>1.179</v>
      </c>
      <c r="I282" s="62">
        <f t="shared" si="39"/>
        <v>0.99406276505513147</v>
      </c>
      <c r="J282" s="60">
        <v>0</v>
      </c>
      <c r="K282" s="61">
        <v>21.007999999999999</v>
      </c>
      <c r="L282" s="61">
        <f t="shared" si="36"/>
        <v>21.007999999999999</v>
      </c>
      <c r="M282" s="62">
        <f t="shared" si="40"/>
        <v>2.5057254645447738E-5</v>
      </c>
      <c r="N282" s="61">
        <v>0</v>
      </c>
      <c r="O282" s="61">
        <v>35.917000000000002</v>
      </c>
      <c r="P282" s="61">
        <f t="shared" si="37"/>
        <v>35.917000000000002</v>
      </c>
      <c r="Q282" s="65">
        <f t="shared" si="41"/>
        <v>-0.41509591558315007</v>
      </c>
    </row>
    <row r="283" spans="1:17" x14ac:dyDescent="0.25">
      <c r="A283" s="84" t="s">
        <v>131</v>
      </c>
      <c r="B283" s="85">
        <v>0</v>
      </c>
      <c r="C283" s="86">
        <v>0</v>
      </c>
      <c r="D283" s="64">
        <f t="shared" si="34"/>
        <v>0</v>
      </c>
      <c r="E283" s="62">
        <f t="shared" si="38"/>
        <v>0</v>
      </c>
      <c r="F283" s="60">
        <v>0</v>
      </c>
      <c r="G283" s="61">
        <v>1.679</v>
      </c>
      <c r="H283" s="61">
        <f t="shared" si="35"/>
        <v>1.679</v>
      </c>
      <c r="I283" s="62">
        <f t="shared" si="39"/>
        <v>-1</v>
      </c>
      <c r="J283" s="60">
        <v>40.698999999999998</v>
      </c>
      <c r="K283" s="61">
        <v>8.0909999999999993</v>
      </c>
      <c r="L283" s="61">
        <f t="shared" si="36"/>
        <v>48.79</v>
      </c>
      <c r="M283" s="62">
        <f t="shared" si="40"/>
        <v>5.8194185745972733E-5</v>
      </c>
      <c r="N283" s="61">
        <v>13.53</v>
      </c>
      <c r="O283" s="61">
        <v>15.146000000000001</v>
      </c>
      <c r="P283" s="61">
        <f t="shared" si="37"/>
        <v>28.676000000000002</v>
      </c>
      <c r="Q283" s="65">
        <f t="shared" si="41"/>
        <v>0.70142279257916007</v>
      </c>
    </row>
    <row r="284" spans="1:17" x14ac:dyDescent="0.25">
      <c r="A284" s="84" t="s">
        <v>236</v>
      </c>
      <c r="B284" s="85">
        <v>0</v>
      </c>
      <c r="C284" s="86">
        <v>0</v>
      </c>
      <c r="D284" s="64">
        <f t="shared" si="34"/>
        <v>0</v>
      </c>
      <c r="E284" s="62">
        <f t="shared" si="38"/>
        <v>0</v>
      </c>
      <c r="F284" s="60">
        <v>0</v>
      </c>
      <c r="G284" s="61">
        <v>0</v>
      </c>
      <c r="H284" s="61">
        <f t="shared" si="35"/>
        <v>0</v>
      </c>
      <c r="I284" s="62" t="str">
        <f t="shared" si="39"/>
        <v/>
      </c>
      <c r="J284" s="60">
        <v>0</v>
      </c>
      <c r="K284" s="61">
        <v>0.2</v>
      </c>
      <c r="L284" s="61">
        <f t="shared" si="36"/>
        <v>0.2</v>
      </c>
      <c r="M284" s="62">
        <f t="shared" si="40"/>
        <v>2.3854964437783451E-7</v>
      </c>
      <c r="N284" s="61">
        <v>0</v>
      </c>
      <c r="O284" s="61">
        <v>0</v>
      </c>
      <c r="P284" s="61">
        <f t="shared" si="37"/>
        <v>0</v>
      </c>
      <c r="Q284" s="65" t="str">
        <f t="shared" si="41"/>
        <v/>
      </c>
    </row>
    <row r="285" spans="1:17" x14ac:dyDescent="0.25">
      <c r="A285" s="84" t="s">
        <v>274</v>
      </c>
      <c r="B285" s="85">
        <v>0</v>
      </c>
      <c r="C285" s="86">
        <v>0</v>
      </c>
      <c r="D285" s="64">
        <f t="shared" si="34"/>
        <v>0</v>
      </c>
      <c r="E285" s="62">
        <f t="shared" si="38"/>
        <v>0</v>
      </c>
      <c r="F285" s="60">
        <v>0</v>
      </c>
      <c r="G285" s="61">
        <v>0</v>
      </c>
      <c r="H285" s="61">
        <f t="shared" si="35"/>
        <v>0</v>
      </c>
      <c r="I285" s="62" t="str">
        <f t="shared" si="39"/>
        <v/>
      </c>
      <c r="J285" s="60">
        <v>0</v>
      </c>
      <c r="K285" s="61">
        <v>0</v>
      </c>
      <c r="L285" s="61">
        <f t="shared" si="36"/>
        <v>0</v>
      </c>
      <c r="M285" s="62">
        <f t="shared" si="40"/>
        <v>0</v>
      </c>
      <c r="N285" s="61">
        <v>0</v>
      </c>
      <c r="O285" s="61">
        <v>0.15</v>
      </c>
      <c r="P285" s="61">
        <f t="shared" si="37"/>
        <v>0.15</v>
      </c>
      <c r="Q285" s="65">
        <f t="shared" si="41"/>
        <v>-1</v>
      </c>
    </row>
    <row r="286" spans="1:17" x14ac:dyDescent="0.25">
      <c r="A286" s="84" t="s">
        <v>324</v>
      </c>
      <c r="B286" s="85">
        <v>0</v>
      </c>
      <c r="C286" s="86">
        <v>0</v>
      </c>
      <c r="D286" s="64">
        <f t="shared" si="34"/>
        <v>0</v>
      </c>
      <c r="E286" s="62">
        <f t="shared" si="38"/>
        <v>0</v>
      </c>
      <c r="F286" s="60">
        <v>0</v>
      </c>
      <c r="G286" s="61">
        <v>0</v>
      </c>
      <c r="H286" s="61">
        <f t="shared" si="35"/>
        <v>0</v>
      </c>
      <c r="I286" s="62" t="str">
        <f t="shared" si="39"/>
        <v/>
      </c>
      <c r="J286" s="60">
        <v>0</v>
      </c>
      <c r="K286" s="61">
        <v>0</v>
      </c>
      <c r="L286" s="61">
        <f t="shared" si="36"/>
        <v>0</v>
      </c>
      <c r="M286" s="62">
        <f t="shared" si="40"/>
        <v>0</v>
      </c>
      <c r="N286" s="61">
        <v>0</v>
      </c>
      <c r="O286" s="61">
        <v>0.15</v>
      </c>
      <c r="P286" s="61">
        <f t="shared" si="37"/>
        <v>0.15</v>
      </c>
      <c r="Q286" s="65">
        <f t="shared" si="41"/>
        <v>-1</v>
      </c>
    </row>
    <row r="287" spans="1:17" x14ac:dyDescent="0.25">
      <c r="A287" s="84" t="s">
        <v>202</v>
      </c>
      <c r="B287" s="85">
        <v>0</v>
      </c>
      <c r="C287" s="86">
        <v>2.101</v>
      </c>
      <c r="D287" s="64">
        <f t="shared" si="34"/>
        <v>2.101</v>
      </c>
      <c r="E287" s="62">
        <f t="shared" si="38"/>
        <v>2.3987215722360242E-5</v>
      </c>
      <c r="F287" s="60">
        <v>0</v>
      </c>
      <c r="G287" s="61">
        <v>2.5339999999999998</v>
      </c>
      <c r="H287" s="61">
        <f t="shared" si="35"/>
        <v>2.5339999999999998</v>
      </c>
      <c r="I287" s="62">
        <f t="shared" si="39"/>
        <v>-0.17087608524072606</v>
      </c>
      <c r="J287" s="60">
        <v>0</v>
      </c>
      <c r="K287" s="61">
        <v>32.1</v>
      </c>
      <c r="L287" s="61">
        <f t="shared" si="36"/>
        <v>32.1</v>
      </c>
      <c r="M287" s="62">
        <f t="shared" si="40"/>
        <v>3.8287217922642444E-5</v>
      </c>
      <c r="N287" s="61">
        <v>0</v>
      </c>
      <c r="O287" s="61">
        <v>42.79</v>
      </c>
      <c r="P287" s="61">
        <f t="shared" si="37"/>
        <v>42.79</v>
      </c>
      <c r="Q287" s="65">
        <f t="shared" si="41"/>
        <v>-0.2498247254031315</v>
      </c>
    </row>
    <row r="288" spans="1:17" x14ac:dyDescent="0.25">
      <c r="A288" s="84" t="s">
        <v>210</v>
      </c>
      <c r="B288" s="85">
        <v>0</v>
      </c>
      <c r="C288" s="86">
        <v>2.11</v>
      </c>
      <c r="D288" s="64">
        <f t="shared" si="34"/>
        <v>2.11</v>
      </c>
      <c r="E288" s="62">
        <f t="shared" si="38"/>
        <v>2.4089969145254692E-5</v>
      </c>
      <c r="F288" s="60">
        <v>0</v>
      </c>
      <c r="G288" s="61">
        <v>2.96</v>
      </c>
      <c r="H288" s="61">
        <f t="shared" si="35"/>
        <v>2.96</v>
      </c>
      <c r="I288" s="62">
        <f t="shared" si="39"/>
        <v>-0.28716216216216217</v>
      </c>
      <c r="J288" s="60">
        <v>0</v>
      </c>
      <c r="K288" s="61">
        <v>14.555</v>
      </c>
      <c r="L288" s="61">
        <f t="shared" si="36"/>
        <v>14.555</v>
      </c>
      <c r="M288" s="62">
        <f t="shared" si="40"/>
        <v>1.7360450369596908E-5</v>
      </c>
      <c r="N288" s="61">
        <v>0</v>
      </c>
      <c r="O288" s="61">
        <v>22.489000000000001</v>
      </c>
      <c r="P288" s="61">
        <f t="shared" si="37"/>
        <v>22.489000000000001</v>
      </c>
      <c r="Q288" s="65">
        <f t="shared" si="41"/>
        <v>-0.35279469963093069</v>
      </c>
    </row>
    <row r="289" spans="1:17" x14ac:dyDescent="0.25">
      <c r="A289" s="84" t="s">
        <v>224</v>
      </c>
      <c r="B289" s="85">
        <v>0</v>
      </c>
      <c r="C289" s="86">
        <v>0</v>
      </c>
      <c r="D289" s="64">
        <f t="shared" si="34"/>
        <v>0</v>
      </c>
      <c r="E289" s="62">
        <f t="shared" si="38"/>
        <v>0</v>
      </c>
      <c r="F289" s="60">
        <v>0</v>
      </c>
      <c r="G289" s="61">
        <v>0</v>
      </c>
      <c r="H289" s="61">
        <f t="shared" si="35"/>
        <v>0</v>
      </c>
      <c r="I289" s="62" t="str">
        <f t="shared" si="39"/>
        <v/>
      </c>
      <c r="J289" s="60">
        <v>114.6</v>
      </c>
      <c r="K289" s="61">
        <v>65.965000000000003</v>
      </c>
      <c r="L289" s="61">
        <f t="shared" si="36"/>
        <v>180.565</v>
      </c>
      <c r="M289" s="62">
        <f t="shared" si="40"/>
        <v>2.1536858268541846E-4</v>
      </c>
      <c r="N289" s="61">
        <v>0</v>
      </c>
      <c r="O289" s="61">
        <v>34.75</v>
      </c>
      <c r="P289" s="61">
        <f t="shared" si="37"/>
        <v>34.75</v>
      </c>
      <c r="Q289" s="65">
        <f t="shared" si="41"/>
        <v>4.1961151079136689</v>
      </c>
    </row>
    <row r="290" spans="1:17" x14ac:dyDescent="0.25">
      <c r="A290" s="84" t="s">
        <v>343</v>
      </c>
      <c r="B290" s="85">
        <v>0</v>
      </c>
      <c r="C290" s="86">
        <v>0</v>
      </c>
      <c r="D290" s="64">
        <f t="shared" si="34"/>
        <v>0</v>
      </c>
      <c r="E290" s="62">
        <f t="shared" si="38"/>
        <v>0</v>
      </c>
      <c r="F290" s="60">
        <v>0</v>
      </c>
      <c r="G290" s="61">
        <v>0</v>
      </c>
      <c r="H290" s="61">
        <f t="shared" si="35"/>
        <v>0</v>
      </c>
      <c r="I290" s="62" t="str">
        <f t="shared" si="39"/>
        <v/>
      </c>
      <c r="J290" s="60">
        <v>0</v>
      </c>
      <c r="K290" s="61">
        <v>0</v>
      </c>
      <c r="L290" s="61">
        <f t="shared" si="36"/>
        <v>0</v>
      </c>
      <c r="M290" s="62">
        <f t="shared" si="40"/>
        <v>0</v>
      </c>
      <c r="N290" s="61">
        <v>0</v>
      </c>
      <c r="O290" s="61">
        <v>0.2</v>
      </c>
      <c r="P290" s="61">
        <f t="shared" si="37"/>
        <v>0.2</v>
      </c>
      <c r="Q290" s="65">
        <f t="shared" si="41"/>
        <v>-1</v>
      </c>
    </row>
    <row r="291" spans="1:17" x14ac:dyDescent="0.25">
      <c r="A291" s="84" t="s">
        <v>203</v>
      </c>
      <c r="B291" s="85">
        <v>0</v>
      </c>
      <c r="C291" s="86">
        <v>0.03</v>
      </c>
      <c r="D291" s="64">
        <f t="shared" si="34"/>
        <v>0.03</v>
      </c>
      <c r="E291" s="62">
        <f t="shared" si="38"/>
        <v>3.4251140964817099E-7</v>
      </c>
      <c r="F291" s="60">
        <v>0</v>
      </c>
      <c r="G291" s="61">
        <v>0</v>
      </c>
      <c r="H291" s="61">
        <f t="shared" si="35"/>
        <v>0</v>
      </c>
      <c r="I291" s="62" t="str">
        <f t="shared" si="39"/>
        <v/>
      </c>
      <c r="J291" s="60">
        <v>0</v>
      </c>
      <c r="K291" s="61">
        <v>2.3929999999999998</v>
      </c>
      <c r="L291" s="61">
        <f t="shared" si="36"/>
        <v>2.3929999999999998</v>
      </c>
      <c r="M291" s="62">
        <f t="shared" si="40"/>
        <v>2.8542464949807896E-6</v>
      </c>
      <c r="N291" s="61">
        <v>0</v>
      </c>
      <c r="O291" s="61">
        <v>2.1749999999999998</v>
      </c>
      <c r="P291" s="61">
        <f t="shared" si="37"/>
        <v>2.1749999999999998</v>
      </c>
      <c r="Q291" s="65">
        <f t="shared" si="41"/>
        <v>0.10022988505747121</v>
      </c>
    </row>
    <row r="292" spans="1:17" x14ac:dyDescent="0.25">
      <c r="A292" s="84" t="s">
        <v>320</v>
      </c>
      <c r="B292" s="85">
        <v>0</v>
      </c>
      <c r="C292" s="86">
        <v>0</v>
      </c>
      <c r="D292" s="64">
        <f t="shared" si="34"/>
        <v>0</v>
      </c>
      <c r="E292" s="62">
        <f t="shared" si="38"/>
        <v>0</v>
      </c>
      <c r="F292" s="60">
        <v>0</v>
      </c>
      <c r="G292" s="61">
        <v>0</v>
      </c>
      <c r="H292" s="61">
        <f t="shared" si="35"/>
        <v>0</v>
      </c>
      <c r="I292" s="62" t="str">
        <f t="shared" si="39"/>
        <v/>
      </c>
      <c r="J292" s="60">
        <v>0</v>
      </c>
      <c r="K292" s="61">
        <v>0</v>
      </c>
      <c r="L292" s="61">
        <f t="shared" si="36"/>
        <v>0</v>
      </c>
      <c r="M292" s="62">
        <f t="shared" si="40"/>
        <v>0</v>
      </c>
      <c r="N292" s="61">
        <v>0</v>
      </c>
      <c r="O292" s="61">
        <v>0.11600000000000001</v>
      </c>
      <c r="P292" s="61">
        <f t="shared" si="37"/>
        <v>0.11600000000000001</v>
      </c>
      <c r="Q292" s="65">
        <f t="shared" si="41"/>
        <v>-1</v>
      </c>
    </row>
    <row r="293" spans="1:17" x14ac:dyDescent="0.25">
      <c r="A293" s="84" t="s">
        <v>229</v>
      </c>
      <c r="B293" s="85">
        <v>0</v>
      </c>
      <c r="C293" s="86">
        <v>0</v>
      </c>
      <c r="D293" s="64">
        <f t="shared" si="34"/>
        <v>0</v>
      </c>
      <c r="E293" s="62">
        <f t="shared" si="38"/>
        <v>0</v>
      </c>
      <c r="F293" s="60">
        <v>0</v>
      </c>
      <c r="G293" s="61">
        <v>0</v>
      </c>
      <c r="H293" s="61">
        <f t="shared" si="35"/>
        <v>0</v>
      </c>
      <c r="I293" s="62" t="str">
        <f t="shared" si="39"/>
        <v/>
      </c>
      <c r="J293" s="60">
        <v>0</v>
      </c>
      <c r="K293" s="61">
        <v>7.05</v>
      </c>
      <c r="L293" s="61">
        <f t="shared" si="36"/>
        <v>7.05</v>
      </c>
      <c r="M293" s="62">
        <f t="shared" si="40"/>
        <v>8.408874964318666E-6</v>
      </c>
      <c r="N293" s="61">
        <v>0</v>
      </c>
      <c r="O293" s="61">
        <v>0.2</v>
      </c>
      <c r="P293" s="61">
        <f t="shared" si="37"/>
        <v>0.2</v>
      </c>
      <c r="Q293" s="65">
        <f t="shared" si="41"/>
        <v>34.25</v>
      </c>
    </row>
    <row r="294" spans="1:17" x14ac:dyDescent="0.25">
      <c r="A294" s="84" t="s">
        <v>220</v>
      </c>
      <c r="B294" s="85">
        <v>0</v>
      </c>
      <c r="C294" s="86">
        <v>2.25</v>
      </c>
      <c r="D294" s="64">
        <f t="shared" si="34"/>
        <v>2.25</v>
      </c>
      <c r="E294" s="62">
        <f t="shared" si="38"/>
        <v>2.5688355723612823E-5</v>
      </c>
      <c r="F294" s="60">
        <v>2.371</v>
      </c>
      <c r="G294" s="61">
        <v>1.304</v>
      </c>
      <c r="H294" s="61">
        <f t="shared" si="35"/>
        <v>3.6749999999999998</v>
      </c>
      <c r="I294" s="62">
        <f t="shared" si="39"/>
        <v>-0.38775510204081631</v>
      </c>
      <c r="J294" s="60">
        <v>8.798</v>
      </c>
      <c r="K294" s="61">
        <v>28.777999999999999</v>
      </c>
      <c r="L294" s="61">
        <f t="shared" si="36"/>
        <v>37.576000000000001</v>
      </c>
      <c r="M294" s="62">
        <f t="shared" si="40"/>
        <v>4.4818707185707553E-5</v>
      </c>
      <c r="N294" s="61">
        <v>24.913</v>
      </c>
      <c r="O294" s="61">
        <v>54.045000000000002</v>
      </c>
      <c r="P294" s="61">
        <f t="shared" si="37"/>
        <v>78.957999999999998</v>
      </c>
      <c r="Q294" s="65">
        <f t="shared" si="41"/>
        <v>-0.52410142100863744</v>
      </c>
    </row>
    <row r="295" spans="1:17" x14ac:dyDescent="0.25">
      <c r="A295" s="84" t="s">
        <v>83</v>
      </c>
      <c r="B295" s="85">
        <v>0</v>
      </c>
      <c r="C295" s="86">
        <v>1.548</v>
      </c>
      <c r="D295" s="64">
        <f t="shared" si="34"/>
        <v>1.548</v>
      </c>
      <c r="E295" s="62">
        <f t="shared" si="38"/>
        <v>1.7673588737845623E-5</v>
      </c>
      <c r="F295" s="60">
        <v>0</v>
      </c>
      <c r="G295" s="61">
        <v>0.32</v>
      </c>
      <c r="H295" s="61">
        <f t="shared" si="35"/>
        <v>0.32</v>
      </c>
      <c r="I295" s="62">
        <f t="shared" si="39"/>
        <v>3.8375000000000004</v>
      </c>
      <c r="J295" s="60">
        <v>0</v>
      </c>
      <c r="K295" s="61">
        <v>7.9290000000000003</v>
      </c>
      <c r="L295" s="61">
        <f t="shared" si="36"/>
        <v>7.9290000000000003</v>
      </c>
      <c r="M295" s="62">
        <f t="shared" si="40"/>
        <v>9.4573006513592495E-6</v>
      </c>
      <c r="N295" s="61">
        <v>0</v>
      </c>
      <c r="O295" s="61">
        <v>2.5259999999999998</v>
      </c>
      <c r="P295" s="61">
        <f t="shared" si="37"/>
        <v>2.5259999999999998</v>
      </c>
      <c r="Q295" s="65">
        <f t="shared" si="41"/>
        <v>2.1389548693586704</v>
      </c>
    </row>
    <row r="296" spans="1:17" x14ac:dyDescent="0.25">
      <c r="A296" s="84" t="s">
        <v>363</v>
      </c>
      <c r="B296" s="85">
        <v>0</v>
      </c>
      <c r="C296" s="86">
        <v>0</v>
      </c>
      <c r="D296" s="64">
        <f t="shared" si="34"/>
        <v>0</v>
      </c>
      <c r="E296" s="62">
        <f t="shared" si="38"/>
        <v>0</v>
      </c>
      <c r="F296" s="60">
        <v>0</v>
      </c>
      <c r="G296" s="61">
        <v>0</v>
      </c>
      <c r="H296" s="61">
        <f t="shared" si="35"/>
        <v>0</v>
      </c>
      <c r="I296" s="62" t="str">
        <f t="shared" si="39"/>
        <v/>
      </c>
      <c r="J296" s="60">
        <v>27.7</v>
      </c>
      <c r="K296" s="61">
        <v>0</v>
      </c>
      <c r="L296" s="61">
        <f t="shared" si="36"/>
        <v>27.7</v>
      </c>
      <c r="M296" s="62">
        <f t="shared" si="40"/>
        <v>3.3039125746330083E-5</v>
      </c>
      <c r="N296" s="61">
        <v>0</v>
      </c>
      <c r="O296" s="61">
        <v>7.5</v>
      </c>
      <c r="P296" s="61">
        <f t="shared" si="37"/>
        <v>7.5</v>
      </c>
      <c r="Q296" s="65">
        <f t="shared" si="41"/>
        <v>2.6933333333333334</v>
      </c>
    </row>
    <row r="297" spans="1:17" x14ac:dyDescent="0.25">
      <c r="A297" s="84" t="s">
        <v>326</v>
      </c>
      <c r="B297" s="85">
        <v>0</v>
      </c>
      <c r="C297" s="86">
        <v>0</v>
      </c>
      <c r="D297" s="64">
        <f t="shared" ref="D297:D310" si="42">C297+B297</f>
        <v>0</v>
      </c>
      <c r="E297" s="62">
        <f t="shared" si="38"/>
        <v>0</v>
      </c>
      <c r="F297" s="60">
        <v>0</v>
      </c>
      <c r="G297" s="61">
        <v>0</v>
      </c>
      <c r="H297" s="61">
        <f t="shared" ref="H297:H310" si="43">G297+F297</f>
        <v>0</v>
      </c>
      <c r="I297" s="62" t="str">
        <f t="shared" si="39"/>
        <v/>
      </c>
      <c r="J297" s="60">
        <v>0</v>
      </c>
      <c r="K297" s="61">
        <v>0</v>
      </c>
      <c r="L297" s="61">
        <f t="shared" ref="L297:L310" si="44">K297+J297</f>
        <v>0</v>
      </c>
      <c r="M297" s="62">
        <f t="shared" si="40"/>
        <v>0</v>
      </c>
      <c r="N297" s="61">
        <v>0</v>
      </c>
      <c r="O297" s="61">
        <v>0.13</v>
      </c>
      <c r="P297" s="61">
        <f t="shared" ref="P297:P310" si="45">O297+N297</f>
        <v>0.13</v>
      </c>
      <c r="Q297" s="65">
        <f t="shared" si="41"/>
        <v>-1</v>
      </c>
    </row>
    <row r="298" spans="1:17" x14ac:dyDescent="0.25">
      <c r="A298" s="84" t="s">
        <v>149</v>
      </c>
      <c r="B298" s="85">
        <v>0</v>
      </c>
      <c r="C298" s="86">
        <v>0</v>
      </c>
      <c r="D298" s="64">
        <f t="shared" si="42"/>
        <v>0</v>
      </c>
      <c r="E298" s="62">
        <f t="shared" si="38"/>
        <v>0</v>
      </c>
      <c r="F298" s="60">
        <v>0</v>
      </c>
      <c r="G298" s="61">
        <v>0.44500000000000001</v>
      </c>
      <c r="H298" s="61">
        <f t="shared" si="43"/>
        <v>0.44500000000000001</v>
      </c>
      <c r="I298" s="62">
        <f t="shared" si="39"/>
        <v>-1</v>
      </c>
      <c r="J298" s="60">
        <v>0</v>
      </c>
      <c r="K298" s="61">
        <v>1.74</v>
      </c>
      <c r="L298" s="61">
        <f t="shared" si="44"/>
        <v>1.74</v>
      </c>
      <c r="M298" s="62">
        <f t="shared" si="40"/>
        <v>2.0753819060871604E-6</v>
      </c>
      <c r="N298" s="61">
        <v>0</v>
      </c>
      <c r="O298" s="61">
        <v>2.7109999999999999</v>
      </c>
      <c r="P298" s="61">
        <f t="shared" si="45"/>
        <v>2.7109999999999999</v>
      </c>
      <c r="Q298" s="65">
        <f t="shared" si="41"/>
        <v>-0.35817041682036144</v>
      </c>
    </row>
    <row r="299" spans="1:17" x14ac:dyDescent="0.25">
      <c r="A299" s="84" t="s">
        <v>265</v>
      </c>
      <c r="B299" s="85">
        <v>0</v>
      </c>
      <c r="C299" s="86">
        <v>0</v>
      </c>
      <c r="D299" s="64">
        <f t="shared" si="42"/>
        <v>0</v>
      </c>
      <c r="E299" s="62">
        <f t="shared" si="38"/>
        <v>0</v>
      </c>
      <c r="F299" s="60">
        <v>0</v>
      </c>
      <c r="G299" s="61">
        <v>0</v>
      </c>
      <c r="H299" s="61">
        <f t="shared" si="43"/>
        <v>0</v>
      </c>
      <c r="I299" s="62" t="str">
        <f t="shared" si="39"/>
        <v/>
      </c>
      <c r="J299" s="60">
        <v>0</v>
      </c>
      <c r="K299" s="61">
        <v>2.6059999999999999</v>
      </c>
      <c r="L299" s="61">
        <f t="shared" si="44"/>
        <v>2.6059999999999999</v>
      </c>
      <c r="M299" s="62">
        <f t="shared" si="40"/>
        <v>3.1083018662431837E-6</v>
      </c>
      <c r="N299" s="61">
        <v>0</v>
      </c>
      <c r="O299" s="61">
        <v>1.9019999999999999</v>
      </c>
      <c r="P299" s="61">
        <f t="shared" si="45"/>
        <v>1.9019999999999999</v>
      </c>
      <c r="Q299" s="65">
        <f t="shared" si="41"/>
        <v>0.37013669821240791</v>
      </c>
    </row>
    <row r="300" spans="1:17" x14ac:dyDescent="0.25">
      <c r="A300" s="84" t="s">
        <v>170</v>
      </c>
      <c r="B300" s="85">
        <v>0</v>
      </c>
      <c r="C300" s="86">
        <v>2.1999999999999999E-2</v>
      </c>
      <c r="D300" s="64">
        <f t="shared" si="42"/>
        <v>2.1999999999999999E-2</v>
      </c>
      <c r="E300" s="62">
        <f t="shared" si="38"/>
        <v>2.5117503374199206E-7</v>
      </c>
      <c r="F300" s="60">
        <v>0</v>
      </c>
      <c r="G300" s="61">
        <v>0.34599999999999997</v>
      </c>
      <c r="H300" s="61">
        <f t="shared" si="43"/>
        <v>0.34599999999999997</v>
      </c>
      <c r="I300" s="62">
        <f t="shared" si="39"/>
        <v>-0.93641618497109824</v>
      </c>
      <c r="J300" s="60">
        <v>1.38</v>
      </c>
      <c r="K300" s="61">
        <v>2.4329999999999998</v>
      </c>
      <c r="L300" s="61">
        <f t="shared" si="44"/>
        <v>3.8129999999999997</v>
      </c>
      <c r="M300" s="62">
        <f t="shared" si="40"/>
        <v>4.5479489700634145E-6</v>
      </c>
      <c r="N300" s="61">
        <v>0</v>
      </c>
      <c r="O300" s="61">
        <v>5.0030000000000001</v>
      </c>
      <c r="P300" s="61">
        <f t="shared" si="45"/>
        <v>5.0030000000000001</v>
      </c>
      <c r="Q300" s="65">
        <f t="shared" si="41"/>
        <v>-0.23785728562862285</v>
      </c>
    </row>
    <row r="301" spans="1:17" x14ac:dyDescent="0.25">
      <c r="A301" s="84" t="s">
        <v>151</v>
      </c>
      <c r="B301" s="85">
        <v>0</v>
      </c>
      <c r="C301" s="86">
        <v>9.74</v>
      </c>
      <c r="D301" s="64">
        <f t="shared" si="42"/>
        <v>9.74</v>
      </c>
      <c r="E301" s="62">
        <f t="shared" si="38"/>
        <v>1.1120203766577285E-4</v>
      </c>
      <c r="F301" s="60">
        <v>0</v>
      </c>
      <c r="G301" s="61">
        <v>7.048</v>
      </c>
      <c r="H301" s="61">
        <f t="shared" si="43"/>
        <v>7.048</v>
      </c>
      <c r="I301" s="62">
        <f t="shared" si="39"/>
        <v>0.38195232690124858</v>
      </c>
      <c r="J301" s="60">
        <v>9.1999999999999993</v>
      </c>
      <c r="K301" s="61">
        <v>87.697999999999993</v>
      </c>
      <c r="L301" s="61">
        <f t="shared" si="44"/>
        <v>96.897999999999996</v>
      </c>
      <c r="M301" s="62">
        <f t="shared" si="40"/>
        <v>1.1557491720461704E-4</v>
      </c>
      <c r="N301" s="61">
        <v>25.68</v>
      </c>
      <c r="O301" s="61">
        <v>70.3</v>
      </c>
      <c r="P301" s="61">
        <f t="shared" si="45"/>
        <v>95.97999999999999</v>
      </c>
      <c r="Q301" s="65">
        <f t="shared" si="41"/>
        <v>9.5644926026257071E-3</v>
      </c>
    </row>
    <row r="302" spans="1:17" x14ac:dyDescent="0.25">
      <c r="A302" s="84" t="s">
        <v>369</v>
      </c>
      <c r="B302" s="85">
        <v>0</v>
      </c>
      <c r="C302" s="86">
        <v>0</v>
      </c>
      <c r="D302" s="64">
        <f t="shared" si="42"/>
        <v>0</v>
      </c>
      <c r="E302" s="62">
        <f t="shared" si="38"/>
        <v>0</v>
      </c>
      <c r="F302" s="60">
        <v>0</v>
      </c>
      <c r="G302" s="61">
        <v>0</v>
      </c>
      <c r="H302" s="61">
        <f t="shared" si="43"/>
        <v>0</v>
      </c>
      <c r="I302" s="62" t="str">
        <f t="shared" si="39"/>
        <v/>
      </c>
      <c r="J302" s="60">
        <v>0</v>
      </c>
      <c r="K302" s="61">
        <v>0</v>
      </c>
      <c r="L302" s="61">
        <f t="shared" si="44"/>
        <v>0</v>
      </c>
      <c r="M302" s="62">
        <f t="shared" si="40"/>
        <v>0</v>
      </c>
      <c r="N302" s="61">
        <v>0</v>
      </c>
      <c r="O302" s="61">
        <v>0.02</v>
      </c>
      <c r="P302" s="61">
        <f t="shared" si="45"/>
        <v>0.02</v>
      </c>
      <c r="Q302" s="65">
        <f t="shared" si="41"/>
        <v>-1</v>
      </c>
    </row>
    <row r="303" spans="1:17" x14ac:dyDescent="0.25">
      <c r="A303" s="84" t="s">
        <v>133</v>
      </c>
      <c r="B303" s="85">
        <v>0</v>
      </c>
      <c r="C303" s="86">
        <v>0.1</v>
      </c>
      <c r="D303" s="64">
        <f t="shared" si="42"/>
        <v>0.1</v>
      </c>
      <c r="E303" s="62">
        <f t="shared" si="38"/>
        <v>1.1417046988272366E-6</v>
      </c>
      <c r="F303" s="60">
        <v>0</v>
      </c>
      <c r="G303" s="61">
        <v>0.25</v>
      </c>
      <c r="H303" s="61">
        <f t="shared" si="43"/>
        <v>0.25</v>
      </c>
      <c r="I303" s="62">
        <f t="shared" si="39"/>
        <v>-0.6</v>
      </c>
      <c r="J303" s="60">
        <v>0</v>
      </c>
      <c r="K303" s="61">
        <v>2.2160000000000002</v>
      </c>
      <c r="L303" s="61">
        <f t="shared" si="44"/>
        <v>2.2160000000000002</v>
      </c>
      <c r="M303" s="62">
        <f t="shared" si="40"/>
        <v>2.6431300597064069E-6</v>
      </c>
      <c r="N303" s="61">
        <v>0</v>
      </c>
      <c r="O303" s="61">
        <v>3.6520000000000001</v>
      </c>
      <c r="P303" s="61">
        <f t="shared" si="45"/>
        <v>3.6520000000000001</v>
      </c>
      <c r="Q303" s="65">
        <f t="shared" si="41"/>
        <v>-0.39320920043811602</v>
      </c>
    </row>
    <row r="304" spans="1:17" x14ac:dyDescent="0.25">
      <c r="A304" s="84" t="s">
        <v>315</v>
      </c>
      <c r="B304" s="85">
        <v>0</v>
      </c>
      <c r="C304" s="86">
        <v>0</v>
      </c>
      <c r="D304" s="64">
        <f t="shared" si="42"/>
        <v>0</v>
      </c>
      <c r="E304" s="62">
        <f t="shared" si="38"/>
        <v>0</v>
      </c>
      <c r="F304" s="60">
        <v>0</v>
      </c>
      <c r="G304" s="61">
        <v>0</v>
      </c>
      <c r="H304" s="61">
        <f t="shared" si="43"/>
        <v>0</v>
      </c>
      <c r="I304" s="62" t="str">
        <f t="shared" si="39"/>
        <v/>
      </c>
      <c r="J304" s="60">
        <v>0</v>
      </c>
      <c r="K304" s="61">
        <v>0.01</v>
      </c>
      <c r="L304" s="61">
        <f t="shared" si="44"/>
        <v>0.01</v>
      </c>
      <c r="M304" s="62">
        <f t="shared" si="40"/>
        <v>1.1927482218891726E-8</v>
      </c>
      <c r="N304" s="61">
        <v>0</v>
      </c>
      <c r="O304" s="61">
        <v>0</v>
      </c>
      <c r="P304" s="61">
        <f t="shared" si="45"/>
        <v>0</v>
      </c>
      <c r="Q304" s="65" t="str">
        <f t="shared" si="41"/>
        <v/>
      </c>
    </row>
    <row r="305" spans="1:17" x14ac:dyDescent="0.25">
      <c r="A305" s="84" t="s">
        <v>392</v>
      </c>
      <c r="B305" s="85">
        <v>0</v>
      </c>
      <c r="C305" s="86">
        <v>0</v>
      </c>
      <c r="D305" s="64">
        <f t="shared" si="42"/>
        <v>0</v>
      </c>
      <c r="E305" s="62">
        <f t="shared" si="38"/>
        <v>0</v>
      </c>
      <c r="F305" s="60">
        <v>0</v>
      </c>
      <c r="G305" s="61">
        <v>0</v>
      </c>
      <c r="H305" s="61">
        <f t="shared" si="43"/>
        <v>0</v>
      </c>
      <c r="I305" s="62" t="str">
        <f t="shared" si="39"/>
        <v/>
      </c>
      <c r="J305" s="60">
        <v>0</v>
      </c>
      <c r="K305" s="61">
        <v>5.8000000000000003E-2</v>
      </c>
      <c r="L305" s="61">
        <f t="shared" si="44"/>
        <v>5.8000000000000003E-2</v>
      </c>
      <c r="M305" s="62">
        <f t="shared" si="40"/>
        <v>6.9179396869572012E-8</v>
      </c>
      <c r="N305" s="61">
        <v>0</v>
      </c>
      <c r="O305" s="61">
        <v>0</v>
      </c>
      <c r="P305" s="61">
        <f t="shared" si="45"/>
        <v>0</v>
      </c>
      <c r="Q305" s="65" t="str">
        <f t="shared" si="41"/>
        <v/>
      </c>
    </row>
    <row r="306" spans="1:17" x14ac:dyDescent="0.25">
      <c r="A306" s="84" t="s">
        <v>120</v>
      </c>
      <c r="B306" s="85">
        <v>0</v>
      </c>
      <c r="C306" s="86">
        <v>0.51300000000000001</v>
      </c>
      <c r="D306" s="64">
        <f t="shared" si="42"/>
        <v>0.51300000000000001</v>
      </c>
      <c r="E306" s="62">
        <f t="shared" si="38"/>
        <v>5.8569451049837237E-6</v>
      </c>
      <c r="F306" s="60">
        <v>0</v>
      </c>
      <c r="G306" s="61">
        <v>0.91300000000000003</v>
      </c>
      <c r="H306" s="61">
        <f t="shared" si="43"/>
        <v>0.91300000000000003</v>
      </c>
      <c r="I306" s="62">
        <f t="shared" si="39"/>
        <v>-0.43811610076670315</v>
      </c>
      <c r="J306" s="60">
        <v>0</v>
      </c>
      <c r="K306" s="61">
        <v>10.336</v>
      </c>
      <c r="L306" s="61">
        <f t="shared" si="44"/>
        <v>10.336</v>
      </c>
      <c r="M306" s="62">
        <f t="shared" si="40"/>
        <v>1.2328245621446489E-5</v>
      </c>
      <c r="N306" s="61">
        <v>0</v>
      </c>
      <c r="O306" s="61">
        <v>14.911</v>
      </c>
      <c r="P306" s="61">
        <f t="shared" si="45"/>
        <v>14.911</v>
      </c>
      <c r="Q306" s="65">
        <f t="shared" si="41"/>
        <v>-0.30682046811079067</v>
      </c>
    </row>
    <row r="307" spans="1:17" x14ac:dyDescent="0.25">
      <c r="A307" s="84" t="s">
        <v>294</v>
      </c>
      <c r="B307" s="85">
        <v>0</v>
      </c>
      <c r="C307" s="86">
        <v>0</v>
      </c>
      <c r="D307" s="64">
        <f t="shared" si="42"/>
        <v>0</v>
      </c>
      <c r="E307" s="62">
        <f t="shared" si="38"/>
        <v>0</v>
      </c>
      <c r="F307" s="60">
        <v>0</v>
      </c>
      <c r="G307" s="61">
        <v>0</v>
      </c>
      <c r="H307" s="61">
        <f t="shared" si="43"/>
        <v>0</v>
      </c>
      <c r="I307" s="62" t="str">
        <f t="shared" si="39"/>
        <v/>
      </c>
      <c r="J307" s="60">
        <v>0</v>
      </c>
      <c r="K307" s="61">
        <v>0.22</v>
      </c>
      <c r="L307" s="61">
        <f t="shared" si="44"/>
        <v>0.22</v>
      </c>
      <c r="M307" s="62">
        <f t="shared" si="40"/>
        <v>2.6240460881561798E-7</v>
      </c>
      <c r="N307" s="61">
        <v>0</v>
      </c>
      <c r="O307" s="61">
        <v>3.0000000000000001E-3</v>
      </c>
      <c r="P307" s="61">
        <f t="shared" si="45"/>
        <v>3.0000000000000001E-3</v>
      </c>
      <c r="Q307" s="65">
        <f t="shared" si="41"/>
        <v>72.333333333333329</v>
      </c>
    </row>
    <row r="308" spans="1:17" x14ac:dyDescent="0.25">
      <c r="A308" s="84" t="s">
        <v>393</v>
      </c>
      <c r="B308" s="85">
        <v>0</v>
      </c>
      <c r="C308" s="86">
        <v>0</v>
      </c>
      <c r="D308" s="64">
        <f t="shared" si="42"/>
        <v>0</v>
      </c>
      <c r="E308" s="62">
        <f t="shared" si="38"/>
        <v>0</v>
      </c>
      <c r="F308" s="60">
        <v>0</v>
      </c>
      <c r="G308" s="61">
        <v>0.05</v>
      </c>
      <c r="H308" s="61">
        <f t="shared" si="43"/>
        <v>0.05</v>
      </c>
      <c r="I308" s="62">
        <f t="shared" si="39"/>
        <v>-1</v>
      </c>
      <c r="J308" s="60">
        <v>0</v>
      </c>
      <c r="K308" s="61">
        <v>0</v>
      </c>
      <c r="L308" s="61">
        <f t="shared" si="44"/>
        <v>0</v>
      </c>
      <c r="M308" s="62">
        <f t="shared" si="40"/>
        <v>0</v>
      </c>
      <c r="N308" s="61">
        <v>0</v>
      </c>
      <c r="O308" s="61">
        <v>0.05</v>
      </c>
      <c r="P308" s="61">
        <f t="shared" si="45"/>
        <v>0.05</v>
      </c>
      <c r="Q308" s="65">
        <f t="shared" si="41"/>
        <v>-1</v>
      </c>
    </row>
    <row r="309" spans="1:17" x14ac:dyDescent="0.25">
      <c r="A309" s="84" t="s">
        <v>153</v>
      </c>
      <c r="B309" s="85">
        <v>0</v>
      </c>
      <c r="C309" s="86">
        <v>0.27700000000000002</v>
      </c>
      <c r="D309" s="64">
        <f t="shared" si="42"/>
        <v>0.27700000000000002</v>
      </c>
      <c r="E309" s="62">
        <f t="shared" si="38"/>
        <v>3.1625220157514458E-6</v>
      </c>
      <c r="F309" s="60">
        <v>0</v>
      </c>
      <c r="G309" s="61">
        <v>0.19500000000000001</v>
      </c>
      <c r="H309" s="61">
        <f t="shared" si="43"/>
        <v>0.19500000000000001</v>
      </c>
      <c r="I309" s="62">
        <f t="shared" si="39"/>
        <v>0.42051282051282057</v>
      </c>
      <c r="J309" s="60">
        <v>0</v>
      </c>
      <c r="K309" s="61">
        <v>1.8979999999999999</v>
      </c>
      <c r="L309" s="61">
        <f t="shared" si="44"/>
        <v>1.8979999999999999</v>
      </c>
      <c r="M309" s="62">
        <f t="shared" si="40"/>
        <v>2.2638361251456493E-6</v>
      </c>
      <c r="N309" s="61">
        <v>0</v>
      </c>
      <c r="O309" s="61">
        <v>0.79600000000000004</v>
      </c>
      <c r="P309" s="61">
        <f t="shared" si="45"/>
        <v>0.79600000000000004</v>
      </c>
      <c r="Q309" s="65">
        <f t="shared" si="41"/>
        <v>1.3844221105527637</v>
      </c>
    </row>
    <row r="310" spans="1:17" ht="15.75" thickBot="1" x14ac:dyDescent="0.3">
      <c r="A310" s="188" t="s">
        <v>240</v>
      </c>
      <c r="B310" s="189">
        <v>0</v>
      </c>
      <c r="C310" s="190">
        <v>0</v>
      </c>
      <c r="D310" s="71">
        <f t="shared" si="42"/>
        <v>0</v>
      </c>
      <c r="E310" s="69">
        <f t="shared" si="38"/>
        <v>0</v>
      </c>
      <c r="F310" s="67">
        <v>0</v>
      </c>
      <c r="G310" s="68">
        <v>0</v>
      </c>
      <c r="H310" s="68">
        <f t="shared" si="43"/>
        <v>0</v>
      </c>
      <c r="I310" s="69" t="str">
        <f t="shared" si="39"/>
        <v/>
      </c>
      <c r="J310" s="67">
        <v>0</v>
      </c>
      <c r="K310" s="191">
        <v>0.125</v>
      </c>
      <c r="L310" s="68">
        <f t="shared" si="44"/>
        <v>0.125</v>
      </c>
      <c r="M310" s="69">
        <f t="shared" si="40"/>
        <v>1.4909352773614657E-7</v>
      </c>
      <c r="N310" s="68">
        <v>0</v>
      </c>
      <c r="O310" s="68">
        <v>0</v>
      </c>
      <c r="P310" s="68">
        <f t="shared" si="45"/>
        <v>0</v>
      </c>
      <c r="Q310" s="72" t="str">
        <f t="shared" si="41"/>
        <v/>
      </c>
    </row>
    <row r="311" spans="1:17" ht="15.75" thickTop="1" x14ac:dyDescent="0.25"/>
  </sheetData>
  <mergeCells count="12">
    <mergeCell ref="A3:Q3"/>
    <mergeCell ref="J5:L5"/>
    <mergeCell ref="M5:M6"/>
    <mergeCell ref="N5:P5"/>
    <mergeCell ref="Q5:Q6"/>
    <mergeCell ref="A4:A6"/>
    <mergeCell ref="B4:I4"/>
    <mergeCell ref="J4:Q4"/>
    <mergeCell ref="B5:D5"/>
    <mergeCell ref="E5:E6"/>
    <mergeCell ref="F5:H5"/>
    <mergeCell ref="I5:I6"/>
  </mergeCells>
  <conditionalFormatting sqref="Q311:Q65506 I311:I65506">
    <cfRule type="cellIs" dxfId="34" priority="12" stopIfTrue="1" operator="lessThan">
      <formula>0</formula>
    </cfRule>
  </conditionalFormatting>
  <conditionalFormatting sqref="I7:I17 Q7:Q17 Q19:Q63 I19:I63">
    <cfRule type="cellIs" dxfId="33" priority="13" stopIfTrue="1" operator="lessThan">
      <formula>0</formula>
    </cfRule>
    <cfRule type="cellIs" dxfId="32" priority="14" stopIfTrue="1" operator="greaterThanOrEqual">
      <formula>0</formula>
    </cfRule>
  </conditionalFormatting>
  <conditionalFormatting sqref="Q4:Q6 I4">
    <cfRule type="cellIs" dxfId="31" priority="11" stopIfTrue="1" operator="lessThan">
      <formula>0</formula>
    </cfRule>
  </conditionalFormatting>
  <conditionalFormatting sqref="I5:I6">
    <cfRule type="cellIs" dxfId="30" priority="10" stopIfTrue="1" operator="lessThan">
      <formula>0</formula>
    </cfRule>
  </conditionalFormatting>
  <conditionalFormatting sqref="I18 Q18">
    <cfRule type="cellIs" dxfId="29" priority="8" stopIfTrue="1" operator="lessThan">
      <formula>0</formula>
    </cfRule>
    <cfRule type="cellIs" dxfId="28" priority="9" stopIfTrue="1" operator="greaterThanOrEqual">
      <formula>0</formula>
    </cfRule>
  </conditionalFormatting>
  <conditionalFormatting sqref="I64:I172 Q64:Q172">
    <cfRule type="cellIs" dxfId="27" priority="5" stopIfTrue="1" operator="lessThan">
      <formula>0</formula>
    </cfRule>
    <cfRule type="cellIs" dxfId="26" priority="6" stopIfTrue="1" operator="greaterThanOrEqual">
      <formula>0</formula>
    </cfRule>
  </conditionalFormatting>
  <conditionalFormatting sqref="I173:I228 Q173:Q228">
    <cfRule type="cellIs" dxfId="25" priority="3" stopIfTrue="1" operator="lessThan">
      <formula>0</formula>
    </cfRule>
    <cfRule type="cellIs" dxfId="24" priority="4" stopIfTrue="1" operator="greaterThanOrEqual">
      <formula>0</formula>
    </cfRule>
  </conditionalFormatting>
  <conditionalFormatting sqref="I229:I310 Q229:Q310">
    <cfRule type="cellIs" dxfId="23" priority="1" stopIfTrue="1" operator="lessThan">
      <formula>0</formula>
    </cfRule>
    <cfRule type="cellIs" dxfId="22" priority="2" stopIfTrue="1" operator="greater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36"/>
  <sheetViews>
    <sheetView zoomScale="90" zoomScaleNormal="90" workbookViewId="0"/>
  </sheetViews>
  <sheetFormatPr baseColWidth="10" defaultRowHeight="15" x14ac:dyDescent="0.25"/>
  <cols>
    <col min="1" max="1" width="39" style="44" customWidth="1"/>
    <col min="2" max="2" width="12.42578125" style="44" bestFit="1" customWidth="1"/>
    <col min="3" max="3" width="15" style="44" customWidth="1"/>
    <col min="4" max="4" width="12.42578125" style="44" bestFit="1" customWidth="1"/>
    <col min="5" max="5" width="10.7109375" style="44" bestFit="1" customWidth="1"/>
    <col min="6" max="6" width="12.42578125" style="44" bestFit="1" customWidth="1"/>
    <col min="7" max="7" width="14.7109375" style="44" customWidth="1"/>
    <col min="8" max="8" width="12.42578125" style="44" bestFit="1" customWidth="1"/>
    <col min="9" max="9" width="9.5703125" style="44" customWidth="1"/>
    <col min="10" max="10" width="14.140625" style="44" bestFit="1" customWidth="1"/>
    <col min="11" max="11" width="15.42578125" style="44" customWidth="1"/>
    <col min="12" max="12" width="14.28515625" style="44" customWidth="1"/>
    <col min="13" max="13" width="10.7109375" style="44" bestFit="1" customWidth="1"/>
    <col min="14" max="14" width="14.140625" style="44" bestFit="1" customWidth="1"/>
    <col min="15" max="15" width="15.140625" style="44" customWidth="1"/>
    <col min="16" max="16" width="16.28515625" style="44" customWidth="1"/>
    <col min="17" max="17" width="10" style="44" bestFit="1" customWidth="1"/>
    <col min="18" max="19" width="11.42578125" style="44"/>
  </cols>
  <sheetData>
    <row r="1" spans="1:19" ht="15.75" x14ac:dyDescent="0.25">
      <c r="A1" s="87" t="s">
        <v>25</v>
      </c>
    </row>
    <row r="2" spans="1:19" ht="15.75" thickBot="1" x14ac:dyDescent="0.3"/>
    <row r="3" spans="1:19" ht="21.75" thickTop="1" thickBot="1" x14ac:dyDescent="0.3">
      <c r="A3" s="173" t="s">
        <v>122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5"/>
    </row>
    <row r="4" spans="1:19" ht="15.75" thickBot="1" x14ac:dyDescent="0.3">
      <c r="A4" s="143" t="s">
        <v>40</v>
      </c>
      <c r="B4" s="176" t="s">
        <v>41</v>
      </c>
      <c r="C4" s="177"/>
      <c r="D4" s="177"/>
      <c r="E4" s="177"/>
      <c r="F4" s="177"/>
      <c r="G4" s="177"/>
      <c r="H4" s="177"/>
      <c r="I4" s="178"/>
      <c r="J4" s="176" t="s">
        <v>42</v>
      </c>
      <c r="K4" s="177"/>
      <c r="L4" s="177"/>
      <c r="M4" s="177"/>
      <c r="N4" s="177"/>
      <c r="O4" s="177"/>
      <c r="P4" s="177"/>
      <c r="Q4" s="179"/>
    </row>
    <row r="5" spans="1:19" ht="16.5" x14ac:dyDescent="0.25">
      <c r="A5" s="144"/>
      <c r="B5" s="150" t="s">
        <v>384</v>
      </c>
      <c r="C5" s="151"/>
      <c r="D5" s="151"/>
      <c r="E5" s="139" t="s">
        <v>43</v>
      </c>
      <c r="F5" s="150" t="s">
        <v>385</v>
      </c>
      <c r="G5" s="151"/>
      <c r="H5" s="151"/>
      <c r="I5" s="152" t="s">
        <v>44</v>
      </c>
      <c r="J5" s="137" t="s">
        <v>382</v>
      </c>
      <c r="K5" s="138"/>
      <c r="L5" s="138"/>
      <c r="M5" s="139" t="s">
        <v>43</v>
      </c>
      <c r="N5" s="137" t="s">
        <v>383</v>
      </c>
      <c r="O5" s="138"/>
      <c r="P5" s="138"/>
      <c r="Q5" s="141" t="s">
        <v>44</v>
      </c>
      <c r="R5" s="88"/>
      <c r="S5" s="88"/>
    </row>
    <row r="6" spans="1:19" ht="29.25" thickBot="1" x14ac:dyDescent="0.3">
      <c r="A6" s="145"/>
      <c r="B6" s="89" t="s">
        <v>123</v>
      </c>
      <c r="C6" s="90" t="s">
        <v>124</v>
      </c>
      <c r="D6" s="90" t="s">
        <v>47</v>
      </c>
      <c r="E6" s="140"/>
      <c r="F6" s="89" t="s">
        <v>123</v>
      </c>
      <c r="G6" s="90" t="s">
        <v>124</v>
      </c>
      <c r="H6" s="90" t="s">
        <v>47</v>
      </c>
      <c r="I6" s="153"/>
      <c r="J6" s="89" t="s">
        <v>123</v>
      </c>
      <c r="K6" s="90" t="s">
        <v>124</v>
      </c>
      <c r="L6" s="90" t="s">
        <v>47</v>
      </c>
      <c r="M6" s="140"/>
      <c r="N6" s="89" t="s">
        <v>123</v>
      </c>
      <c r="O6" s="90" t="s">
        <v>124</v>
      </c>
      <c r="P6" s="90" t="s">
        <v>47</v>
      </c>
      <c r="Q6" s="142"/>
      <c r="R6" s="74"/>
      <c r="S6" s="74"/>
    </row>
    <row r="7" spans="1:19" ht="18.75" thickTop="1" thickBot="1" x14ac:dyDescent="0.35">
      <c r="A7" s="91" t="s">
        <v>48</v>
      </c>
      <c r="B7" s="92">
        <f>SUM(B8:B491)</f>
        <v>5248429</v>
      </c>
      <c r="C7" s="93">
        <f>SUM(C8:C491)</f>
        <v>1276912</v>
      </c>
      <c r="D7" s="94">
        <f t="shared" ref="D7:D26" si="0">C7+B7</f>
        <v>6525341</v>
      </c>
      <c r="E7" s="95">
        <f t="shared" ref="E7:E26" si="1">D7/$D$7</f>
        <v>1</v>
      </c>
      <c r="F7" s="92">
        <f>SUM(F8:F491)</f>
        <v>4808766</v>
      </c>
      <c r="G7" s="93">
        <f>SUM(G8:G491)</f>
        <v>1265231</v>
      </c>
      <c r="H7" s="94">
        <f t="shared" ref="H7:H26" si="2">G7+F7</f>
        <v>6073997</v>
      </c>
      <c r="I7" s="95">
        <f>IFERROR(D7/H7-1,"")</f>
        <v>7.4307577036998973E-2</v>
      </c>
      <c r="J7" s="92">
        <f>SUM(J8:J491)</f>
        <v>49726740</v>
      </c>
      <c r="K7" s="93">
        <f>SUM(K8:K491)</f>
        <v>13259156</v>
      </c>
      <c r="L7" s="94">
        <f t="shared" ref="L7:L26" si="3">K7+J7</f>
        <v>62985896</v>
      </c>
      <c r="M7" s="95">
        <f t="shared" ref="M7:M26" si="4">L7/$L$7</f>
        <v>1</v>
      </c>
      <c r="N7" s="92">
        <f>SUM(N8:N491)</f>
        <v>44408805</v>
      </c>
      <c r="O7" s="93">
        <f>SUM(O8:O491)</f>
        <v>12630319</v>
      </c>
      <c r="P7" s="94">
        <f t="shared" ref="P7:P26" si="5">O7+N7</f>
        <v>57039124</v>
      </c>
      <c r="Q7" s="96">
        <f>IFERROR(L7/P7-1,"")</f>
        <v>0.10425777226171995</v>
      </c>
      <c r="R7" s="79"/>
      <c r="S7" s="79"/>
    </row>
    <row r="8" spans="1:19" ht="17.25" thickTop="1" x14ac:dyDescent="0.3">
      <c r="A8" s="97" t="s">
        <v>49</v>
      </c>
      <c r="B8" s="98">
        <v>2100838</v>
      </c>
      <c r="C8" s="99">
        <v>929891</v>
      </c>
      <c r="D8" s="99">
        <f t="shared" si="0"/>
        <v>3030729</v>
      </c>
      <c r="E8" s="100">
        <f t="shared" si="1"/>
        <v>0.46445526754846989</v>
      </c>
      <c r="F8" s="98">
        <v>1893091</v>
      </c>
      <c r="G8" s="99">
        <v>926881</v>
      </c>
      <c r="H8" s="99">
        <f t="shared" si="2"/>
        <v>2819972</v>
      </c>
      <c r="I8" s="100">
        <f t="shared" ref="I8:I71" si="6">IFERROR(D8/H8-1,"")</f>
        <v>7.4737266894848498E-2</v>
      </c>
      <c r="J8" s="98">
        <v>19438699</v>
      </c>
      <c r="K8" s="99">
        <v>9540052</v>
      </c>
      <c r="L8" s="99">
        <f t="shared" si="3"/>
        <v>28978751</v>
      </c>
      <c r="M8" s="100">
        <f t="shared" si="4"/>
        <v>0.46008317481107197</v>
      </c>
      <c r="N8" s="99">
        <v>17833926</v>
      </c>
      <c r="O8" s="99">
        <v>9197984</v>
      </c>
      <c r="P8" s="99">
        <f t="shared" si="5"/>
        <v>27031910</v>
      </c>
      <c r="Q8" s="101">
        <f t="shared" ref="Q8:Q71" si="7">IFERROR(L8/P8-1,"")</f>
        <v>7.2020105127606593E-2</v>
      </c>
      <c r="R8" s="83"/>
      <c r="S8" s="83"/>
    </row>
    <row r="9" spans="1:19" ht="16.5" x14ac:dyDescent="0.3">
      <c r="A9" s="102" t="s">
        <v>50</v>
      </c>
      <c r="B9" s="103">
        <v>635484</v>
      </c>
      <c r="C9" s="104">
        <v>144516</v>
      </c>
      <c r="D9" s="104">
        <f t="shared" si="0"/>
        <v>780000</v>
      </c>
      <c r="E9" s="105">
        <f t="shared" si="1"/>
        <v>0.11953398297498935</v>
      </c>
      <c r="F9" s="103">
        <v>593327</v>
      </c>
      <c r="G9" s="104">
        <v>130751</v>
      </c>
      <c r="H9" s="104">
        <f t="shared" si="2"/>
        <v>724078</v>
      </c>
      <c r="I9" s="105">
        <f t="shared" si="6"/>
        <v>7.7232010915950999E-2</v>
      </c>
      <c r="J9" s="103">
        <v>6080156</v>
      </c>
      <c r="K9" s="104">
        <v>1457606</v>
      </c>
      <c r="L9" s="104">
        <f t="shared" si="3"/>
        <v>7537762</v>
      </c>
      <c r="M9" s="105">
        <f t="shared" si="4"/>
        <v>0.11967380760924637</v>
      </c>
      <c r="N9" s="104">
        <v>5201921</v>
      </c>
      <c r="O9" s="104">
        <v>1292987</v>
      </c>
      <c r="P9" s="104">
        <f t="shared" si="5"/>
        <v>6494908</v>
      </c>
      <c r="Q9" s="106">
        <f t="shared" si="7"/>
        <v>0.16056486096492817</v>
      </c>
      <c r="R9" s="83"/>
      <c r="S9" s="83"/>
    </row>
    <row r="10" spans="1:19" ht="16.5" x14ac:dyDescent="0.3">
      <c r="A10" s="102" t="s">
        <v>51</v>
      </c>
      <c r="B10" s="103">
        <v>397706</v>
      </c>
      <c r="C10" s="104">
        <v>65023</v>
      </c>
      <c r="D10" s="104">
        <f t="shared" si="0"/>
        <v>462729</v>
      </c>
      <c r="E10" s="105">
        <f t="shared" si="1"/>
        <v>7.0912615907735704E-2</v>
      </c>
      <c r="F10" s="103">
        <v>358310</v>
      </c>
      <c r="G10" s="104">
        <v>67576</v>
      </c>
      <c r="H10" s="104">
        <f t="shared" si="2"/>
        <v>425886</v>
      </c>
      <c r="I10" s="105">
        <f t="shared" si="6"/>
        <v>8.6509065806342544E-2</v>
      </c>
      <c r="J10" s="103">
        <v>3817643</v>
      </c>
      <c r="K10" s="104">
        <v>766476</v>
      </c>
      <c r="L10" s="104">
        <f t="shared" si="3"/>
        <v>4584119</v>
      </c>
      <c r="M10" s="105">
        <f t="shared" si="4"/>
        <v>7.2780087148399064E-2</v>
      </c>
      <c r="N10" s="104">
        <v>3263086</v>
      </c>
      <c r="O10" s="104">
        <v>685916</v>
      </c>
      <c r="P10" s="104">
        <f t="shared" si="5"/>
        <v>3949002</v>
      </c>
      <c r="Q10" s="106">
        <f t="shared" si="7"/>
        <v>0.16082974888338875</v>
      </c>
      <c r="R10" s="83"/>
      <c r="S10" s="83"/>
    </row>
    <row r="11" spans="1:19" ht="16.5" x14ac:dyDescent="0.3">
      <c r="A11" s="102" t="s">
        <v>84</v>
      </c>
      <c r="B11" s="103">
        <v>374206</v>
      </c>
      <c r="C11" s="104">
        <v>71801</v>
      </c>
      <c r="D11" s="104">
        <f t="shared" si="0"/>
        <v>446007</v>
      </c>
      <c r="E11" s="105">
        <f t="shared" si="1"/>
        <v>6.8349991211187275E-2</v>
      </c>
      <c r="F11" s="103">
        <v>397141</v>
      </c>
      <c r="G11" s="104">
        <v>70169</v>
      </c>
      <c r="H11" s="104">
        <f t="shared" si="2"/>
        <v>467310</v>
      </c>
      <c r="I11" s="105">
        <f t="shared" si="6"/>
        <v>-4.5586441548436829E-2</v>
      </c>
      <c r="J11" s="103">
        <v>3888512</v>
      </c>
      <c r="K11" s="104">
        <v>788130</v>
      </c>
      <c r="L11" s="104">
        <f t="shared" si="3"/>
        <v>4676642</v>
      </c>
      <c r="M11" s="105">
        <f t="shared" si="4"/>
        <v>7.4249035053815859E-2</v>
      </c>
      <c r="N11" s="104">
        <v>3631961</v>
      </c>
      <c r="O11" s="104">
        <v>757069</v>
      </c>
      <c r="P11" s="104">
        <f t="shared" si="5"/>
        <v>4389030</v>
      </c>
      <c r="Q11" s="106">
        <f t="shared" si="7"/>
        <v>6.5529741195662794E-2</v>
      </c>
      <c r="R11" s="83"/>
      <c r="S11" s="83"/>
    </row>
    <row r="12" spans="1:19" ht="16.5" x14ac:dyDescent="0.3">
      <c r="A12" s="102" t="s">
        <v>52</v>
      </c>
      <c r="B12" s="103">
        <v>218681</v>
      </c>
      <c r="C12" s="104">
        <v>18462</v>
      </c>
      <c r="D12" s="104">
        <f t="shared" si="0"/>
        <v>237143</v>
      </c>
      <c r="E12" s="105">
        <f t="shared" si="1"/>
        <v>3.6341855544407567E-2</v>
      </c>
      <c r="F12" s="103">
        <v>207388</v>
      </c>
      <c r="G12" s="104">
        <v>21252</v>
      </c>
      <c r="H12" s="104">
        <f t="shared" si="2"/>
        <v>228640</v>
      </c>
      <c r="I12" s="105">
        <f t="shared" si="6"/>
        <v>3.7189468159552153E-2</v>
      </c>
      <c r="J12" s="103">
        <v>2110937</v>
      </c>
      <c r="K12" s="104">
        <v>211693</v>
      </c>
      <c r="L12" s="104">
        <f t="shared" si="3"/>
        <v>2322630</v>
      </c>
      <c r="M12" s="105">
        <f t="shared" si="4"/>
        <v>3.6875398263763681E-2</v>
      </c>
      <c r="N12" s="104">
        <v>1897346</v>
      </c>
      <c r="O12" s="104">
        <v>216481</v>
      </c>
      <c r="P12" s="104">
        <f t="shared" si="5"/>
        <v>2113827</v>
      </c>
      <c r="Q12" s="106">
        <f t="shared" si="7"/>
        <v>9.8779606845782464E-2</v>
      </c>
      <c r="R12" s="83"/>
      <c r="S12" s="83"/>
    </row>
    <row r="13" spans="1:19" ht="16.5" x14ac:dyDescent="0.3">
      <c r="A13" s="102" t="s">
        <v>53</v>
      </c>
      <c r="B13" s="103">
        <v>195497</v>
      </c>
      <c r="C13" s="104">
        <v>4742</v>
      </c>
      <c r="D13" s="104">
        <f t="shared" si="0"/>
        <v>200239</v>
      </c>
      <c r="E13" s="105">
        <f t="shared" si="1"/>
        <v>3.0686365662729351E-2</v>
      </c>
      <c r="F13" s="103">
        <v>171169</v>
      </c>
      <c r="G13" s="104">
        <v>5649</v>
      </c>
      <c r="H13" s="104">
        <f t="shared" si="2"/>
        <v>176818</v>
      </c>
      <c r="I13" s="105">
        <f t="shared" si="6"/>
        <v>0.13245823389021472</v>
      </c>
      <c r="J13" s="103">
        <v>1938490</v>
      </c>
      <c r="K13" s="104">
        <v>58943</v>
      </c>
      <c r="L13" s="104">
        <f t="shared" si="3"/>
        <v>1997433</v>
      </c>
      <c r="M13" s="105">
        <f t="shared" si="4"/>
        <v>3.171238526161476E-2</v>
      </c>
      <c r="N13" s="104">
        <v>1724155</v>
      </c>
      <c r="O13" s="104">
        <v>61257</v>
      </c>
      <c r="P13" s="104">
        <f t="shared" si="5"/>
        <v>1785412</v>
      </c>
      <c r="Q13" s="106">
        <f t="shared" si="7"/>
        <v>0.11875186231525281</v>
      </c>
      <c r="R13" s="83"/>
      <c r="S13" s="83"/>
    </row>
    <row r="14" spans="1:19" ht="16.5" x14ac:dyDescent="0.3">
      <c r="A14" s="102" t="s">
        <v>54</v>
      </c>
      <c r="B14" s="103">
        <v>174119</v>
      </c>
      <c r="C14" s="104">
        <v>27524</v>
      </c>
      <c r="D14" s="104">
        <f t="shared" si="0"/>
        <v>201643</v>
      </c>
      <c r="E14" s="105">
        <f t="shared" si="1"/>
        <v>3.0901526832084331E-2</v>
      </c>
      <c r="F14" s="103">
        <v>178289</v>
      </c>
      <c r="G14" s="104">
        <v>28716</v>
      </c>
      <c r="H14" s="104">
        <f t="shared" si="2"/>
        <v>207005</v>
      </c>
      <c r="I14" s="105">
        <f t="shared" si="6"/>
        <v>-2.5902755972077918E-2</v>
      </c>
      <c r="J14" s="103">
        <v>1927738</v>
      </c>
      <c r="K14" s="104">
        <v>287192</v>
      </c>
      <c r="L14" s="104">
        <f t="shared" si="3"/>
        <v>2214930</v>
      </c>
      <c r="M14" s="105">
        <f t="shared" si="4"/>
        <v>3.5165491652289903E-2</v>
      </c>
      <c r="N14" s="104">
        <v>1555105</v>
      </c>
      <c r="O14" s="104">
        <v>277622</v>
      </c>
      <c r="P14" s="104">
        <f t="shared" si="5"/>
        <v>1832727</v>
      </c>
      <c r="Q14" s="106">
        <f t="shared" si="7"/>
        <v>0.20854333460466279</v>
      </c>
      <c r="R14" s="83"/>
      <c r="S14" s="83"/>
    </row>
    <row r="15" spans="1:19" ht="16.5" x14ac:dyDescent="0.3">
      <c r="A15" s="102" t="s">
        <v>55</v>
      </c>
      <c r="B15" s="103">
        <v>172673</v>
      </c>
      <c r="C15" s="104">
        <v>2160</v>
      </c>
      <c r="D15" s="104">
        <f t="shared" si="0"/>
        <v>174833</v>
      </c>
      <c r="E15" s="105">
        <f t="shared" si="1"/>
        <v>2.6792929289059377E-2</v>
      </c>
      <c r="F15" s="103">
        <v>145340</v>
      </c>
      <c r="G15" s="104">
        <v>2865</v>
      </c>
      <c r="H15" s="104">
        <f t="shared" si="2"/>
        <v>148205</v>
      </c>
      <c r="I15" s="105">
        <f t="shared" si="6"/>
        <v>0.17967005161769167</v>
      </c>
      <c r="J15" s="103">
        <v>1533514</v>
      </c>
      <c r="K15" s="104">
        <v>23748</v>
      </c>
      <c r="L15" s="104">
        <f t="shared" si="3"/>
        <v>1557262</v>
      </c>
      <c r="M15" s="105">
        <f t="shared" si="4"/>
        <v>2.4723979476294185E-2</v>
      </c>
      <c r="N15" s="104">
        <v>1288694</v>
      </c>
      <c r="O15" s="104">
        <v>27008</v>
      </c>
      <c r="P15" s="104">
        <f t="shared" si="5"/>
        <v>1315702</v>
      </c>
      <c r="Q15" s="106">
        <f t="shared" si="7"/>
        <v>0.18359780558211503</v>
      </c>
      <c r="R15" s="83"/>
      <c r="S15" s="83"/>
    </row>
    <row r="16" spans="1:19" ht="16.5" x14ac:dyDescent="0.3">
      <c r="A16" s="102" t="s">
        <v>56</v>
      </c>
      <c r="B16" s="103">
        <v>151087</v>
      </c>
      <c r="C16" s="104">
        <v>8624</v>
      </c>
      <c r="D16" s="104">
        <f t="shared" si="0"/>
        <v>159711</v>
      </c>
      <c r="E16" s="105">
        <f t="shared" si="1"/>
        <v>2.4475502506305799E-2</v>
      </c>
      <c r="F16" s="103">
        <v>146538</v>
      </c>
      <c r="G16" s="104">
        <v>7019</v>
      </c>
      <c r="H16" s="104">
        <f t="shared" si="2"/>
        <v>153557</v>
      </c>
      <c r="I16" s="105">
        <f t="shared" si="6"/>
        <v>4.0076323449924178E-2</v>
      </c>
      <c r="J16" s="103">
        <v>1446909</v>
      </c>
      <c r="K16" s="104">
        <v>88669</v>
      </c>
      <c r="L16" s="104">
        <f t="shared" si="3"/>
        <v>1535578</v>
      </c>
      <c r="M16" s="105">
        <f t="shared" si="4"/>
        <v>2.4379711927889382E-2</v>
      </c>
      <c r="N16" s="104">
        <v>1399106</v>
      </c>
      <c r="O16" s="104">
        <v>69122</v>
      </c>
      <c r="P16" s="104">
        <f t="shared" si="5"/>
        <v>1468228</v>
      </c>
      <c r="Q16" s="106">
        <f t="shared" si="7"/>
        <v>4.5871622118635491E-2</v>
      </c>
      <c r="R16" s="83"/>
      <c r="S16" s="83"/>
    </row>
    <row r="17" spans="1:19" ht="16.5" x14ac:dyDescent="0.3">
      <c r="A17" s="102" t="s">
        <v>57</v>
      </c>
      <c r="B17" s="103">
        <v>105365</v>
      </c>
      <c r="C17" s="104">
        <v>33</v>
      </c>
      <c r="D17" s="104">
        <f t="shared" si="0"/>
        <v>105398</v>
      </c>
      <c r="E17" s="105">
        <f t="shared" si="1"/>
        <v>1.6152106073843497E-2</v>
      </c>
      <c r="F17" s="103">
        <v>103029</v>
      </c>
      <c r="G17" s="104">
        <v>0</v>
      </c>
      <c r="H17" s="104">
        <f t="shared" si="2"/>
        <v>103029</v>
      </c>
      <c r="I17" s="105">
        <f t="shared" si="6"/>
        <v>2.2993526094594818E-2</v>
      </c>
      <c r="J17" s="103">
        <v>968641</v>
      </c>
      <c r="K17" s="104">
        <v>41</v>
      </c>
      <c r="L17" s="104">
        <f t="shared" si="3"/>
        <v>968682</v>
      </c>
      <c r="M17" s="105">
        <f t="shared" si="4"/>
        <v>1.5379347782875074E-2</v>
      </c>
      <c r="N17" s="104">
        <v>956554</v>
      </c>
      <c r="O17" s="104">
        <v>0</v>
      </c>
      <c r="P17" s="104">
        <f t="shared" si="5"/>
        <v>956554</v>
      </c>
      <c r="Q17" s="106">
        <f t="shared" si="7"/>
        <v>1.2678845104405978E-2</v>
      </c>
      <c r="R17" s="83"/>
      <c r="S17" s="83"/>
    </row>
    <row r="18" spans="1:19" ht="16.5" x14ac:dyDescent="0.3">
      <c r="A18" s="102" t="s">
        <v>94</v>
      </c>
      <c r="B18" s="103">
        <v>96079</v>
      </c>
      <c r="C18" s="104">
        <v>0</v>
      </c>
      <c r="D18" s="104">
        <f t="shared" si="0"/>
        <v>96079</v>
      </c>
      <c r="E18" s="105">
        <f t="shared" si="1"/>
        <v>1.4723981474684619E-2</v>
      </c>
      <c r="F18" s="103">
        <v>87110</v>
      </c>
      <c r="G18" s="104">
        <v>0</v>
      </c>
      <c r="H18" s="104">
        <f t="shared" si="2"/>
        <v>87110</v>
      </c>
      <c r="I18" s="105">
        <f t="shared" si="6"/>
        <v>0.10296177247158766</v>
      </c>
      <c r="J18" s="103">
        <v>873365</v>
      </c>
      <c r="K18" s="104">
        <v>0</v>
      </c>
      <c r="L18" s="104">
        <f t="shared" si="3"/>
        <v>873365</v>
      </c>
      <c r="M18" s="105">
        <f t="shared" si="4"/>
        <v>1.3866040740295255E-2</v>
      </c>
      <c r="N18" s="104">
        <v>757386</v>
      </c>
      <c r="O18" s="104">
        <v>468</v>
      </c>
      <c r="P18" s="104">
        <f t="shared" si="5"/>
        <v>757854</v>
      </c>
      <c r="Q18" s="106">
        <f t="shared" si="7"/>
        <v>0.15241853971873209</v>
      </c>
      <c r="R18" s="83"/>
      <c r="S18" s="83"/>
    </row>
    <row r="19" spans="1:19" ht="16.5" x14ac:dyDescent="0.3">
      <c r="A19" s="102" t="s">
        <v>96</v>
      </c>
      <c r="B19" s="103">
        <v>89495</v>
      </c>
      <c r="C19" s="104"/>
      <c r="D19" s="104">
        <f t="shared" si="0"/>
        <v>89495</v>
      </c>
      <c r="E19" s="105">
        <f t="shared" si="1"/>
        <v>1.3714992059418811E-2</v>
      </c>
      <c r="F19" s="103">
        <v>82422</v>
      </c>
      <c r="G19" s="104"/>
      <c r="H19" s="104">
        <f t="shared" si="2"/>
        <v>82422</v>
      </c>
      <c r="I19" s="105">
        <f t="shared" si="6"/>
        <v>8.5814467011234852E-2</v>
      </c>
      <c r="J19" s="103">
        <v>835008</v>
      </c>
      <c r="K19" s="104"/>
      <c r="L19" s="104">
        <f t="shared" si="3"/>
        <v>835008</v>
      </c>
      <c r="M19" s="105">
        <f t="shared" si="4"/>
        <v>1.3257063136801292E-2</v>
      </c>
      <c r="N19" s="104">
        <v>761073</v>
      </c>
      <c r="O19" s="104"/>
      <c r="P19" s="104">
        <f t="shared" si="5"/>
        <v>761073</v>
      </c>
      <c r="Q19" s="106">
        <f t="shared" si="7"/>
        <v>9.7145740290353277E-2</v>
      </c>
      <c r="R19" s="83"/>
      <c r="S19" s="83"/>
    </row>
    <row r="20" spans="1:19" ht="16.5" x14ac:dyDescent="0.3">
      <c r="A20" s="102" t="s">
        <v>58</v>
      </c>
      <c r="B20" s="103">
        <v>60461</v>
      </c>
      <c r="C20" s="104"/>
      <c r="D20" s="104">
        <f t="shared" si="0"/>
        <v>60461</v>
      </c>
      <c r="E20" s="105">
        <f t="shared" si="1"/>
        <v>9.2655694162190137E-3</v>
      </c>
      <c r="F20" s="103">
        <v>17522</v>
      </c>
      <c r="G20" s="104"/>
      <c r="H20" s="104">
        <f t="shared" si="2"/>
        <v>17522</v>
      </c>
      <c r="I20" s="105">
        <f t="shared" si="6"/>
        <v>2.4505764182170986</v>
      </c>
      <c r="J20" s="103">
        <v>421151</v>
      </c>
      <c r="K20" s="104"/>
      <c r="L20" s="104">
        <f t="shared" si="3"/>
        <v>421151</v>
      </c>
      <c r="M20" s="105">
        <f t="shared" si="4"/>
        <v>6.6864334199516666E-3</v>
      </c>
      <c r="N20" s="104">
        <v>158634</v>
      </c>
      <c r="O20" s="104"/>
      <c r="P20" s="104">
        <f t="shared" si="5"/>
        <v>158634</v>
      </c>
      <c r="Q20" s="106">
        <f t="shared" si="7"/>
        <v>1.6548596139541334</v>
      </c>
      <c r="R20" s="83"/>
      <c r="S20" s="83"/>
    </row>
    <row r="21" spans="1:19" ht="16.5" x14ac:dyDescent="0.3">
      <c r="A21" s="102" t="s">
        <v>98</v>
      </c>
      <c r="B21" s="103">
        <v>41302</v>
      </c>
      <c r="C21" s="104">
        <v>0</v>
      </c>
      <c r="D21" s="104">
        <f t="shared" si="0"/>
        <v>41302</v>
      </c>
      <c r="E21" s="105">
        <f t="shared" si="1"/>
        <v>6.3294776472218083E-3</v>
      </c>
      <c r="F21" s="103">
        <v>32931</v>
      </c>
      <c r="G21" s="104">
        <v>0</v>
      </c>
      <c r="H21" s="104">
        <f t="shared" si="2"/>
        <v>32931</v>
      </c>
      <c r="I21" s="105">
        <f t="shared" si="6"/>
        <v>0.25419817193525862</v>
      </c>
      <c r="J21" s="103">
        <v>375373</v>
      </c>
      <c r="K21" s="104">
        <v>0</v>
      </c>
      <c r="L21" s="104">
        <f t="shared" si="3"/>
        <v>375373</v>
      </c>
      <c r="M21" s="105">
        <f t="shared" si="4"/>
        <v>5.9596357889391618E-3</v>
      </c>
      <c r="N21" s="104">
        <v>331053</v>
      </c>
      <c r="O21" s="104">
        <v>0</v>
      </c>
      <c r="P21" s="104">
        <f t="shared" si="5"/>
        <v>331053</v>
      </c>
      <c r="Q21" s="106">
        <f t="shared" si="7"/>
        <v>0.13387584465327307</v>
      </c>
      <c r="R21" s="83"/>
      <c r="S21" s="83"/>
    </row>
    <row r="22" spans="1:19" ht="16.5" x14ac:dyDescent="0.3">
      <c r="A22" s="102" t="s">
        <v>60</v>
      </c>
      <c r="B22" s="103">
        <v>34011</v>
      </c>
      <c r="C22" s="104"/>
      <c r="D22" s="104">
        <f t="shared" si="0"/>
        <v>34011</v>
      </c>
      <c r="E22" s="105">
        <f t="shared" si="1"/>
        <v>5.2121414037979014E-3</v>
      </c>
      <c r="F22" s="103">
        <v>32260</v>
      </c>
      <c r="G22" s="104"/>
      <c r="H22" s="104">
        <f t="shared" si="2"/>
        <v>32260</v>
      </c>
      <c r="I22" s="105">
        <f t="shared" si="6"/>
        <v>5.4277743335399808E-2</v>
      </c>
      <c r="J22" s="103">
        <v>311940</v>
      </c>
      <c r="K22" s="104"/>
      <c r="L22" s="104">
        <f t="shared" si="3"/>
        <v>311940</v>
      </c>
      <c r="M22" s="105">
        <f t="shared" si="4"/>
        <v>4.9525373108925842E-3</v>
      </c>
      <c r="N22" s="104">
        <v>300316</v>
      </c>
      <c r="O22" s="104"/>
      <c r="P22" s="104">
        <f t="shared" si="5"/>
        <v>300316</v>
      </c>
      <c r="Q22" s="106">
        <f t="shared" si="7"/>
        <v>3.8705896455733191E-2</v>
      </c>
      <c r="R22" s="83"/>
      <c r="S22" s="83"/>
    </row>
    <row r="23" spans="1:19" ht="16.5" x14ac:dyDescent="0.3">
      <c r="A23" s="102" t="s">
        <v>59</v>
      </c>
      <c r="B23" s="103">
        <v>31954</v>
      </c>
      <c r="C23" s="104">
        <v>4113</v>
      </c>
      <c r="D23" s="104">
        <f t="shared" si="0"/>
        <v>36067</v>
      </c>
      <c r="E23" s="105">
        <f t="shared" si="1"/>
        <v>5.527220723024283E-3</v>
      </c>
      <c r="F23" s="103">
        <v>29313</v>
      </c>
      <c r="G23" s="104">
        <v>4353</v>
      </c>
      <c r="H23" s="104">
        <f t="shared" si="2"/>
        <v>33666</v>
      </c>
      <c r="I23" s="105">
        <f t="shared" si="6"/>
        <v>7.131824392562236E-2</v>
      </c>
      <c r="J23" s="103">
        <v>344229</v>
      </c>
      <c r="K23" s="104">
        <v>36230</v>
      </c>
      <c r="L23" s="104">
        <f t="shared" si="3"/>
        <v>380459</v>
      </c>
      <c r="M23" s="105">
        <f t="shared" si="4"/>
        <v>6.0403840250204581E-3</v>
      </c>
      <c r="N23" s="104">
        <v>280275</v>
      </c>
      <c r="O23" s="104">
        <v>44273</v>
      </c>
      <c r="P23" s="104">
        <f t="shared" si="5"/>
        <v>324548</v>
      </c>
      <c r="Q23" s="106">
        <f t="shared" si="7"/>
        <v>0.17227343875174084</v>
      </c>
      <c r="R23" s="83"/>
      <c r="S23" s="83"/>
    </row>
    <row r="24" spans="1:19" ht="16.5" x14ac:dyDescent="0.3">
      <c r="A24" s="102" t="s">
        <v>64</v>
      </c>
      <c r="B24" s="103">
        <v>31012</v>
      </c>
      <c r="C24" s="104">
        <v>0</v>
      </c>
      <c r="D24" s="104">
        <f t="shared" si="0"/>
        <v>31012</v>
      </c>
      <c r="E24" s="105">
        <f t="shared" si="1"/>
        <v>4.7525485641286792E-3</v>
      </c>
      <c r="F24" s="103">
        <v>30358</v>
      </c>
      <c r="G24" s="104">
        <v>0</v>
      </c>
      <c r="H24" s="104">
        <f t="shared" si="2"/>
        <v>30358</v>
      </c>
      <c r="I24" s="105">
        <f t="shared" si="6"/>
        <v>2.1542921141050053E-2</v>
      </c>
      <c r="J24" s="103">
        <v>272286</v>
      </c>
      <c r="K24" s="104">
        <v>0</v>
      </c>
      <c r="L24" s="104">
        <f t="shared" si="3"/>
        <v>272286</v>
      </c>
      <c r="M24" s="105">
        <f t="shared" si="4"/>
        <v>4.3229677958379759E-3</v>
      </c>
      <c r="N24" s="104">
        <v>278428</v>
      </c>
      <c r="O24" s="104">
        <v>0</v>
      </c>
      <c r="P24" s="104">
        <f t="shared" si="5"/>
        <v>278428</v>
      </c>
      <c r="Q24" s="106">
        <f t="shared" si="7"/>
        <v>-2.2059562974988123E-2</v>
      </c>
      <c r="R24" s="83"/>
      <c r="S24" s="83"/>
    </row>
    <row r="25" spans="1:19" ht="16.5" x14ac:dyDescent="0.3">
      <c r="A25" s="102" t="s">
        <v>63</v>
      </c>
      <c r="B25" s="103">
        <v>29386</v>
      </c>
      <c r="C25" s="104"/>
      <c r="D25" s="104">
        <f t="shared" si="0"/>
        <v>29386</v>
      </c>
      <c r="E25" s="105">
        <f t="shared" si="1"/>
        <v>4.5033661842346631E-3</v>
      </c>
      <c r="F25" s="103">
        <v>26245</v>
      </c>
      <c r="G25" s="104"/>
      <c r="H25" s="104">
        <f t="shared" si="2"/>
        <v>26245</v>
      </c>
      <c r="I25" s="105">
        <f t="shared" si="6"/>
        <v>0.11967993903600682</v>
      </c>
      <c r="J25" s="103">
        <v>269656</v>
      </c>
      <c r="K25" s="104"/>
      <c r="L25" s="104">
        <f t="shared" si="3"/>
        <v>269656</v>
      </c>
      <c r="M25" s="105">
        <f t="shared" si="4"/>
        <v>4.2812124161891738E-3</v>
      </c>
      <c r="N25" s="104">
        <v>231978</v>
      </c>
      <c r="O25" s="104"/>
      <c r="P25" s="104">
        <f t="shared" si="5"/>
        <v>231978</v>
      </c>
      <c r="Q25" s="106">
        <f t="shared" si="7"/>
        <v>0.16242057436481039</v>
      </c>
      <c r="R25" s="83"/>
      <c r="S25" s="83"/>
    </row>
    <row r="26" spans="1:19" ht="16.5" x14ac:dyDescent="0.3">
      <c r="A26" s="102" t="s">
        <v>61</v>
      </c>
      <c r="B26" s="103">
        <v>29298</v>
      </c>
      <c r="C26" s="104">
        <v>0</v>
      </c>
      <c r="D26" s="104">
        <f t="shared" si="0"/>
        <v>29298</v>
      </c>
      <c r="E26" s="105">
        <f t="shared" si="1"/>
        <v>4.4898802989759463E-3</v>
      </c>
      <c r="F26" s="103">
        <v>23344</v>
      </c>
      <c r="G26" s="104">
        <v>0</v>
      </c>
      <c r="H26" s="104">
        <f t="shared" si="2"/>
        <v>23344</v>
      </c>
      <c r="I26" s="105">
        <f t="shared" si="6"/>
        <v>0.25505483207676494</v>
      </c>
      <c r="J26" s="103">
        <v>270630</v>
      </c>
      <c r="K26" s="104">
        <v>0</v>
      </c>
      <c r="L26" s="104">
        <f t="shared" si="3"/>
        <v>270630</v>
      </c>
      <c r="M26" s="105">
        <f t="shared" si="4"/>
        <v>4.2966761955724186E-3</v>
      </c>
      <c r="N26" s="104">
        <v>216874</v>
      </c>
      <c r="O26" s="104">
        <v>33</v>
      </c>
      <c r="P26" s="104">
        <f t="shared" si="5"/>
        <v>216907</v>
      </c>
      <c r="Q26" s="106">
        <f t="shared" si="7"/>
        <v>0.24767757610404462</v>
      </c>
      <c r="R26" s="83"/>
      <c r="S26" s="83"/>
    </row>
    <row r="27" spans="1:19" ht="16.5" x14ac:dyDescent="0.3">
      <c r="A27" s="102" t="s">
        <v>62</v>
      </c>
      <c r="B27" s="103">
        <v>27469</v>
      </c>
      <c r="C27" s="104"/>
      <c r="D27" s="104">
        <f>C27+B27</f>
        <v>27469</v>
      </c>
      <c r="E27" s="105">
        <f>D27/$D$7</f>
        <v>4.2095884337692083E-3</v>
      </c>
      <c r="F27" s="103">
        <v>29166</v>
      </c>
      <c r="G27" s="104"/>
      <c r="H27" s="104">
        <f>G27+F27</f>
        <v>29166</v>
      </c>
      <c r="I27" s="105">
        <f t="shared" si="6"/>
        <v>-5.8184187067132909E-2</v>
      </c>
      <c r="J27" s="103">
        <v>273160</v>
      </c>
      <c r="K27" s="104"/>
      <c r="L27" s="104">
        <f>K27+J27</f>
        <v>273160</v>
      </c>
      <c r="M27" s="105">
        <f>L27/$L$7</f>
        <v>4.3368439182003542E-3</v>
      </c>
      <c r="N27" s="104">
        <v>271575</v>
      </c>
      <c r="O27" s="104"/>
      <c r="P27" s="104">
        <f>O27+N27</f>
        <v>271575</v>
      </c>
      <c r="Q27" s="106">
        <f t="shared" si="7"/>
        <v>5.8363251403847904E-3</v>
      </c>
      <c r="R27" s="83"/>
      <c r="S27" s="83"/>
    </row>
    <row r="28" spans="1:19" ht="16.5" x14ac:dyDescent="0.3">
      <c r="A28" s="102" t="s">
        <v>110</v>
      </c>
      <c r="B28" s="103">
        <v>21394</v>
      </c>
      <c r="C28" s="104"/>
      <c r="D28" s="104">
        <f>C28+B28</f>
        <v>21394</v>
      </c>
      <c r="E28" s="105">
        <f>D28/$D$7</f>
        <v>3.2786026048293873E-3</v>
      </c>
      <c r="F28" s="103">
        <v>19131</v>
      </c>
      <c r="G28" s="104"/>
      <c r="H28" s="104">
        <f>G28+F28</f>
        <v>19131</v>
      </c>
      <c r="I28" s="105">
        <f t="shared" si="6"/>
        <v>0.11828968689561448</v>
      </c>
      <c r="J28" s="103">
        <v>184364</v>
      </c>
      <c r="K28" s="104"/>
      <c r="L28" s="104">
        <f>K28+J28</f>
        <v>184364</v>
      </c>
      <c r="M28" s="105">
        <f>L28/$L$7</f>
        <v>2.9270679899512744E-3</v>
      </c>
      <c r="N28" s="104">
        <v>171649</v>
      </c>
      <c r="O28" s="104"/>
      <c r="P28" s="104">
        <f>O28+N28</f>
        <v>171649</v>
      </c>
      <c r="Q28" s="106">
        <f t="shared" si="7"/>
        <v>7.4075584477625744E-2</v>
      </c>
      <c r="R28" s="83"/>
      <c r="S28" s="83"/>
    </row>
    <row r="29" spans="1:19" ht="16.5" x14ac:dyDescent="0.3">
      <c r="A29" s="102" t="s">
        <v>65</v>
      </c>
      <c r="B29" s="103">
        <v>20992</v>
      </c>
      <c r="C29" s="104"/>
      <c r="D29" s="104">
        <f>C29+B29</f>
        <v>20992</v>
      </c>
      <c r="E29" s="105">
        <f>D29/$D$7</f>
        <v>3.2169966289884314E-3</v>
      </c>
      <c r="F29" s="103">
        <v>19004</v>
      </c>
      <c r="G29" s="104"/>
      <c r="H29" s="104">
        <f>G29+F29</f>
        <v>19004</v>
      </c>
      <c r="I29" s="105">
        <f t="shared" si="6"/>
        <v>0.10460955588297205</v>
      </c>
      <c r="J29" s="103">
        <v>212927</v>
      </c>
      <c r="K29" s="104"/>
      <c r="L29" s="104">
        <f>K29+J29</f>
        <v>212927</v>
      </c>
      <c r="M29" s="105">
        <f>L29/$L$7</f>
        <v>3.3805504648215215E-3</v>
      </c>
      <c r="N29" s="104">
        <v>185199</v>
      </c>
      <c r="O29" s="104"/>
      <c r="P29" s="104">
        <f>O29+N29</f>
        <v>185199</v>
      </c>
      <c r="Q29" s="106">
        <f t="shared" si="7"/>
        <v>0.14972003088569585</v>
      </c>
      <c r="R29" s="83"/>
      <c r="S29" s="83"/>
    </row>
    <row r="30" spans="1:19" ht="16.5" x14ac:dyDescent="0.3">
      <c r="A30" s="102" t="s">
        <v>102</v>
      </c>
      <c r="B30" s="103">
        <v>20577</v>
      </c>
      <c r="C30" s="104">
        <v>23</v>
      </c>
      <c r="D30" s="104">
        <f t="shared" ref="D30:D38" si="8">C30+B30</f>
        <v>20600</v>
      </c>
      <c r="E30" s="105">
        <f t="shared" ref="E30:E38" si="9">D30/$D$7</f>
        <v>3.1569231401086932E-3</v>
      </c>
      <c r="F30" s="103">
        <v>14610</v>
      </c>
      <c r="G30" s="104">
        <v>0</v>
      </c>
      <c r="H30" s="104">
        <f t="shared" ref="H30:H38" si="10">G30+F30</f>
        <v>14610</v>
      </c>
      <c r="I30" s="105">
        <f t="shared" si="6"/>
        <v>0.40999315537303227</v>
      </c>
      <c r="J30" s="103">
        <v>214631</v>
      </c>
      <c r="K30" s="104">
        <v>339</v>
      </c>
      <c r="L30" s="104">
        <f t="shared" ref="L30:L38" si="11">K30+J30</f>
        <v>214970</v>
      </c>
      <c r="M30" s="105">
        <f t="shared" ref="M30:M38" si="12">L30/$L$7</f>
        <v>3.4129862977578347E-3</v>
      </c>
      <c r="N30" s="104">
        <v>138501</v>
      </c>
      <c r="O30" s="104">
        <v>91</v>
      </c>
      <c r="P30" s="104">
        <f t="shared" ref="P30:P38" si="13">O30+N30</f>
        <v>138592</v>
      </c>
      <c r="Q30" s="106">
        <f t="shared" si="7"/>
        <v>0.55109963057030709</v>
      </c>
      <c r="R30" s="83"/>
      <c r="S30" s="83"/>
    </row>
    <row r="31" spans="1:19" ht="16.5" x14ac:dyDescent="0.3">
      <c r="A31" s="102" t="s">
        <v>67</v>
      </c>
      <c r="B31" s="103">
        <v>16657</v>
      </c>
      <c r="C31" s="104"/>
      <c r="D31" s="104">
        <f>C31+B31</f>
        <v>16657</v>
      </c>
      <c r="E31" s="105">
        <f>D31/$D$7</f>
        <v>2.5526635313005098E-3</v>
      </c>
      <c r="F31" s="103">
        <v>11317</v>
      </c>
      <c r="G31" s="104"/>
      <c r="H31" s="104">
        <f>G31+F31</f>
        <v>11317</v>
      </c>
      <c r="I31" s="105">
        <f t="shared" si="6"/>
        <v>0.47185649907219229</v>
      </c>
      <c r="J31" s="103">
        <v>121739</v>
      </c>
      <c r="K31" s="104"/>
      <c r="L31" s="104">
        <f>K31+J31</f>
        <v>121739</v>
      </c>
      <c r="M31" s="105">
        <f>L31/$L$7</f>
        <v>1.9327977806333023E-3</v>
      </c>
      <c r="N31" s="104">
        <v>104669</v>
      </c>
      <c r="O31" s="104"/>
      <c r="P31" s="104">
        <f>O31+N31</f>
        <v>104669</v>
      </c>
      <c r="Q31" s="106">
        <f t="shared" si="7"/>
        <v>0.16308553630970013</v>
      </c>
      <c r="R31" s="83"/>
      <c r="S31" s="83"/>
    </row>
    <row r="32" spans="1:19" ht="16.5" x14ac:dyDescent="0.3">
      <c r="A32" s="102" t="s">
        <v>66</v>
      </c>
      <c r="B32" s="103">
        <v>14352</v>
      </c>
      <c r="C32" s="104"/>
      <c r="D32" s="104">
        <f>C32+B32</f>
        <v>14352</v>
      </c>
      <c r="E32" s="105">
        <f>D32/$D$7</f>
        <v>2.1994252867398043E-3</v>
      </c>
      <c r="F32" s="103">
        <v>10746</v>
      </c>
      <c r="G32" s="104"/>
      <c r="H32" s="104">
        <f>G32+F32</f>
        <v>10746</v>
      </c>
      <c r="I32" s="105">
        <f t="shared" si="6"/>
        <v>0.33556672250139585</v>
      </c>
      <c r="J32" s="103">
        <v>123886</v>
      </c>
      <c r="K32" s="104"/>
      <c r="L32" s="104">
        <f>K32+J32</f>
        <v>123886</v>
      </c>
      <c r="M32" s="105">
        <f>L32/$L$7</f>
        <v>1.9668847768713172E-3</v>
      </c>
      <c r="N32" s="104">
        <v>106700</v>
      </c>
      <c r="O32" s="104"/>
      <c r="P32" s="104">
        <f>O32+N32</f>
        <v>106700</v>
      </c>
      <c r="Q32" s="106">
        <f t="shared" si="7"/>
        <v>0.16106841611996248</v>
      </c>
      <c r="R32" s="83"/>
      <c r="S32" s="83"/>
    </row>
    <row r="33" spans="1:19" ht="16.5" x14ac:dyDescent="0.3">
      <c r="A33" s="102" t="s">
        <v>69</v>
      </c>
      <c r="B33" s="103">
        <v>13780</v>
      </c>
      <c r="C33" s="104"/>
      <c r="D33" s="104">
        <f>C33+B33</f>
        <v>13780</v>
      </c>
      <c r="E33" s="105">
        <f>D33/$D$7</f>
        <v>2.1117670325581451E-3</v>
      </c>
      <c r="F33" s="103">
        <v>10320</v>
      </c>
      <c r="G33" s="104"/>
      <c r="H33" s="104">
        <f>G33+F33</f>
        <v>10320</v>
      </c>
      <c r="I33" s="105">
        <f t="shared" si="6"/>
        <v>0.33527131782945729</v>
      </c>
      <c r="J33" s="103">
        <v>108149</v>
      </c>
      <c r="K33" s="104"/>
      <c r="L33" s="104">
        <f>K33+J33</f>
        <v>108149</v>
      </c>
      <c r="M33" s="105">
        <f>L33/$L$7</f>
        <v>1.7170351914974743E-3</v>
      </c>
      <c r="N33" s="104">
        <v>92216</v>
      </c>
      <c r="O33" s="104"/>
      <c r="P33" s="104">
        <f>O33+N33</f>
        <v>92216</v>
      </c>
      <c r="Q33" s="106">
        <f t="shared" si="7"/>
        <v>0.17277912726641786</v>
      </c>
      <c r="R33" s="83"/>
      <c r="S33" s="83"/>
    </row>
    <row r="34" spans="1:19" ht="16.5" x14ac:dyDescent="0.3">
      <c r="A34" s="102" t="s">
        <v>70</v>
      </c>
      <c r="B34" s="103">
        <v>12531</v>
      </c>
      <c r="C34" s="104"/>
      <c r="D34" s="104">
        <f t="shared" si="8"/>
        <v>12531</v>
      </c>
      <c r="E34" s="105">
        <f t="shared" si="9"/>
        <v>1.9203594111020404E-3</v>
      </c>
      <c r="F34" s="103">
        <v>10192</v>
      </c>
      <c r="G34" s="104"/>
      <c r="H34" s="104">
        <f t="shared" si="10"/>
        <v>10192</v>
      </c>
      <c r="I34" s="105">
        <f t="shared" si="6"/>
        <v>0.22949372056514905</v>
      </c>
      <c r="J34" s="103">
        <v>116010</v>
      </c>
      <c r="K34" s="104"/>
      <c r="L34" s="104">
        <f t="shared" si="11"/>
        <v>116010</v>
      </c>
      <c r="M34" s="105">
        <f t="shared" si="12"/>
        <v>1.8418409099078307E-3</v>
      </c>
      <c r="N34" s="104">
        <v>98754</v>
      </c>
      <c r="O34" s="104"/>
      <c r="P34" s="104">
        <f t="shared" si="13"/>
        <v>98754</v>
      </c>
      <c r="Q34" s="106">
        <f t="shared" si="7"/>
        <v>0.17473722583389018</v>
      </c>
      <c r="R34" s="83"/>
      <c r="S34" s="83"/>
    </row>
    <row r="35" spans="1:19" ht="16.5" x14ac:dyDescent="0.3">
      <c r="A35" s="102" t="s">
        <v>68</v>
      </c>
      <c r="B35" s="103">
        <v>12432</v>
      </c>
      <c r="C35" s="104"/>
      <c r="D35" s="104">
        <f t="shared" si="8"/>
        <v>12432</v>
      </c>
      <c r="E35" s="105">
        <f t="shared" si="9"/>
        <v>1.9051877901859842E-3</v>
      </c>
      <c r="F35" s="103">
        <v>10924</v>
      </c>
      <c r="G35" s="104"/>
      <c r="H35" s="104">
        <f t="shared" si="10"/>
        <v>10924</v>
      </c>
      <c r="I35" s="105">
        <f t="shared" si="6"/>
        <v>0.13804467228121564</v>
      </c>
      <c r="J35" s="103">
        <v>112392</v>
      </c>
      <c r="K35" s="104"/>
      <c r="L35" s="104">
        <f t="shared" si="11"/>
        <v>112392</v>
      </c>
      <c r="M35" s="105">
        <f t="shared" si="12"/>
        <v>1.7843994788928619E-3</v>
      </c>
      <c r="N35" s="104">
        <v>103927</v>
      </c>
      <c r="O35" s="104"/>
      <c r="P35" s="104">
        <f t="shared" si="13"/>
        <v>103927</v>
      </c>
      <c r="Q35" s="106">
        <f t="shared" si="7"/>
        <v>8.1451403388917321E-2</v>
      </c>
      <c r="R35" s="83"/>
      <c r="S35" s="83"/>
    </row>
    <row r="36" spans="1:19" ht="16.5" x14ac:dyDescent="0.3">
      <c r="A36" s="102" t="s">
        <v>97</v>
      </c>
      <c r="B36" s="103">
        <v>12123</v>
      </c>
      <c r="C36" s="104"/>
      <c r="D36" s="104">
        <f t="shared" si="8"/>
        <v>12123</v>
      </c>
      <c r="E36" s="105">
        <f t="shared" si="9"/>
        <v>1.8578339430843538E-3</v>
      </c>
      <c r="F36" s="103">
        <v>11654</v>
      </c>
      <c r="G36" s="104"/>
      <c r="H36" s="104">
        <f t="shared" si="10"/>
        <v>11654</v>
      </c>
      <c r="I36" s="105">
        <f t="shared" si="6"/>
        <v>4.0243693152565596E-2</v>
      </c>
      <c r="J36" s="103">
        <v>113832</v>
      </c>
      <c r="K36" s="104"/>
      <c r="L36" s="104">
        <f t="shared" si="11"/>
        <v>113832</v>
      </c>
      <c r="M36" s="105">
        <f t="shared" si="12"/>
        <v>1.8072617399933471E-3</v>
      </c>
      <c r="N36" s="104">
        <v>99232</v>
      </c>
      <c r="O36" s="104"/>
      <c r="P36" s="104">
        <f t="shared" si="13"/>
        <v>99232</v>
      </c>
      <c r="Q36" s="106">
        <f t="shared" si="7"/>
        <v>0.14712995807803941</v>
      </c>
      <c r="R36" s="83"/>
      <c r="S36" s="83"/>
    </row>
    <row r="37" spans="1:19" ht="16.5" x14ac:dyDescent="0.3">
      <c r="A37" s="102" t="s">
        <v>108</v>
      </c>
      <c r="B37" s="103">
        <v>10955</v>
      </c>
      <c r="C37" s="104"/>
      <c r="D37" s="104">
        <f t="shared" si="8"/>
        <v>10955</v>
      </c>
      <c r="E37" s="105">
        <f t="shared" si="9"/>
        <v>1.6788394660141133E-3</v>
      </c>
      <c r="F37" s="103">
        <v>6945</v>
      </c>
      <c r="G37" s="104"/>
      <c r="H37" s="104">
        <f t="shared" si="10"/>
        <v>6945</v>
      </c>
      <c r="I37" s="105">
        <f t="shared" si="6"/>
        <v>0.57739380849532029</v>
      </c>
      <c r="J37" s="103">
        <v>101532</v>
      </c>
      <c r="K37" s="104"/>
      <c r="L37" s="104">
        <f t="shared" si="11"/>
        <v>101532</v>
      </c>
      <c r="M37" s="105">
        <f t="shared" si="12"/>
        <v>1.6119799264267035E-3</v>
      </c>
      <c r="N37" s="104">
        <v>63732</v>
      </c>
      <c r="O37" s="104"/>
      <c r="P37" s="104">
        <f t="shared" si="13"/>
        <v>63732</v>
      </c>
      <c r="Q37" s="106">
        <f t="shared" si="7"/>
        <v>0.59310864244021833</v>
      </c>
      <c r="R37" s="83"/>
      <c r="S37" s="83"/>
    </row>
    <row r="38" spans="1:19" ht="16.5" x14ac:dyDescent="0.3">
      <c r="A38" s="102" t="s">
        <v>71</v>
      </c>
      <c r="B38" s="103">
        <v>7225</v>
      </c>
      <c r="C38" s="104"/>
      <c r="D38" s="104">
        <f t="shared" si="8"/>
        <v>7225</v>
      </c>
      <c r="E38" s="105">
        <f t="shared" si="9"/>
        <v>1.1072218294798694E-3</v>
      </c>
      <c r="F38" s="103">
        <v>6511</v>
      </c>
      <c r="G38" s="104"/>
      <c r="H38" s="104">
        <f t="shared" si="10"/>
        <v>6511</v>
      </c>
      <c r="I38" s="105">
        <f t="shared" si="6"/>
        <v>0.10966057441253274</v>
      </c>
      <c r="J38" s="103">
        <v>64367</v>
      </c>
      <c r="K38" s="104"/>
      <c r="L38" s="104">
        <f t="shared" si="11"/>
        <v>64367</v>
      </c>
      <c r="M38" s="105">
        <f t="shared" si="12"/>
        <v>1.0219271946214754E-3</v>
      </c>
      <c r="N38" s="104">
        <v>56543</v>
      </c>
      <c r="O38" s="104"/>
      <c r="P38" s="104">
        <f t="shared" si="13"/>
        <v>56543</v>
      </c>
      <c r="Q38" s="106">
        <f t="shared" si="7"/>
        <v>0.13837256601170789</v>
      </c>
      <c r="R38" s="83"/>
      <c r="S38" s="83"/>
    </row>
    <row r="39" spans="1:19" ht="16.5" x14ac:dyDescent="0.3">
      <c r="A39" s="102" t="s">
        <v>111</v>
      </c>
      <c r="B39" s="103">
        <v>6996</v>
      </c>
      <c r="C39" s="104"/>
      <c r="D39" s="104">
        <f>C39+B39</f>
        <v>6996</v>
      </c>
      <c r="E39" s="105">
        <f>D39/$D$7</f>
        <v>1.0721278780679814E-3</v>
      </c>
      <c r="F39" s="103">
        <v>10738</v>
      </c>
      <c r="G39" s="104"/>
      <c r="H39" s="104">
        <f>G39+F39</f>
        <v>10738</v>
      </c>
      <c r="I39" s="105">
        <f t="shared" si="6"/>
        <v>-0.34848202644812809</v>
      </c>
      <c r="J39" s="103">
        <v>77414</v>
      </c>
      <c r="K39" s="104"/>
      <c r="L39" s="104">
        <f>K39+J39</f>
        <v>77414</v>
      </c>
      <c r="M39" s="105">
        <f>L39/$L$7</f>
        <v>1.2290688061339955E-3</v>
      </c>
      <c r="N39" s="104">
        <v>75872</v>
      </c>
      <c r="O39" s="104"/>
      <c r="P39" s="104">
        <f>O39+N39</f>
        <v>75872</v>
      </c>
      <c r="Q39" s="106">
        <f t="shared" si="7"/>
        <v>2.0323703078869659E-2</v>
      </c>
      <c r="R39" s="83"/>
      <c r="S39" s="83"/>
    </row>
    <row r="40" spans="1:19" ht="16.5" x14ac:dyDescent="0.3">
      <c r="A40" s="102" t="s">
        <v>72</v>
      </c>
      <c r="B40" s="103">
        <v>6354</v>
      </c>
      <c r="C40" s="104">
        <v>0</v>
      </c>
      <c r="D40" s="104">
        <f>C40+B40</f>
        <v>6354</v>
      </c>
      <c r="E40" s="105">
        <f>D40/$D$7</f>
        <v>9.7374221515779793E-4</v>
      </c>
      <c r="F40" s="103">
        <v>6382</v>
      </c>
      <c r="G40" s="104">
        <v>0</v>
      </c>
      <c r="H40" s="104">
        <f>G40+F40</f>
        <v>6382</v>
      </c>
      <c r="I40" s="105">
        <f t="shared" si="6"/>
        <v>-4.3873393920401682E-3</v>
      </c>
      <c r="J40" s="103">
        <v>61307</v>
      </c>
      <c r="K40" s="104">
        <v>21</v>
      </c>
      <c r="L40" s="104">
        <f>K40+J40</f>
        <v>61328</v>
      </c>
      <c r="M40" s="105">
        <f>L40/$L$7</f>
        <v>9.7367829775732646E-4</v>
      </c>
      <c r="N40" s="104">
        <v>55631</v>
      </c>
      <c r="O40" s="104">
        <v>0</v>
      </c>
      <c r="P40" s="104">
        <f>O40+N40</f>
        <v>55631</v>
      </c>
      <c r="Q40" s="106">
        <f t="shared" si="7"/>
        <v>0.10240693138717627</v>
      </c>
      <c r="R40" s="83"/>
      <c r="S40" s="83"/>
    </row>
    <row r="41" spans="1:19" ht="16.5" x14ac:dyDescent="0.3">
      <c r="A41" s="102" t="s">
        <v>77</v>
      </c>
      <c r="B41" s="103">
        <v>5196</v>
      </c>
      <c r="C41" s="104"/>
      <c r="D41" s="104">
        <f t="shared" ref="D41:D104" si="14">C41+B41</f>
        <v>5196</v>
      </c>
      <c r="E41" s="105">
        <f t="shared" ref="E41:E67" si="15">D41/$D$7</f>
        <v>7.962802250487752E-4</v>
      </c>
      <c r="F41" s="103">
        <v>6473</v>
      </c>
      <c r="G41" s="104"/>
      <c r="H41" s="104">
        <f t="shared" ref="H41:H104" si="16">G41+F41</f>
        <v>6473</v>
      </c>
      <c r="I41" s="105">
        <f t="shared" si="6"/>
        <v>-0.19728101344044491</v>
      </c>
      <c r="J41" s="103">
        <v>30803</v>
      </c>
      <c r="K41" s="104"/>
      <c r="L41" s="104">
        <f t="shared" ref="L41:L104" si="17">K41+J41</f>
        <v>30803</v>
      </c>
      <c r="M41" s="105">
        <f t="shared" ref="M41:M104" si="18">L41/$L$7</f>
        <v>4.8904599213766837E-4</v>
      </c>
      <c r="N41" s="104">
        <v>34094</v>
      </c>
      <c r="O41" s="104"/>
      <c r="P41" s="104">
        <f t="shared" ref="P41:P104" si="19">O41+N41</f>
        <v>34094</v>
      </c>
      <c r="Q41" s="106">
        <f t="shared" si="7"/>
        <v>-9.652724819616354E-2</v>
      </c>
      <c r="R41" s="83"/>
      <c r="S41" s="83"/>
    </row>
    <row r="42" spans="1:19" ht="16.5" x14ac:dyDescent="0.3">
      <c r="A42" s="102" t="s">
        <v>79</v>
      </c>
      <c r="B42" s="103">
        <v>4871</v>
      </c>
      <c r="C42" s="104"/>
      <c r="D42" s="104">
        <f t="shared" si="14"/>
        <v>4871</v>
      </c>
      <c r="E42" s="105">
        <f t="shared" si="15"/>
        <v>7.4647439880919629E-4</v>
      </c>
      <c r="F42" s="103">
        <v>3247</v>
      </c>
      <c r="G42" s="104"/>
      <c r="H42" s="104">
        <f t="shared" si="16"/>
        <v>3247</v>
      </c>
      <c r="I42" s="105">
        <f t="shared" si="6"/>
        <v>0.50015398829688951</v>
      </c>
      <c r="J42" s="103">
        <v>35835</v>
      </c>
      <c r="K42" s="104"/>
      <c r="L42" s="104">
        <f t="shared" si="17"/>
        <v>35835</v>
      </c>
      <c r="M42" s="105">
        <f t="shared" si="18"/>
        <v>5.6893689342769687E-4</v>
      </c>
      <c r="N42" s="104">
        <v>32419</v>
      </c>
      <c r="O42" s="104"/>
      <c r="P42" s="104">
        <f t="shared" si="19"/>
        <v>32419</v>
      </c>
      <c r="Q42" s="106">
        <f t="shared" si="7"/>
        <v>0.10537030753570442</v>
      </c>
      <c r="R42" s="83"/>
      <c r="S42" s="83"/>
    </row>
    <row r="43" spans="1:19" ht="16.5" x14ac:dyDescent="0.3">
      <c r="A43" s="102" t="s">
        <v>74</v>
      </c>
      <c r="B43" s="103">
        <v>4741</v>
      </c>
      <c r="C43" s="104">
        <v>0</v>
      </c>
      <c r="D43" s="104">
        <f t="shared" si="14"/>
        <v>4741</v>
      </c>
      <c r="E43" s="105">
        <f t="shared" si="15"/>
        <v>7.2655206831336472E-4</v>
      </c>
      <c r="F43" s="103">
        <v>4690</v>
      </c>
      <c r="G43" s="104">
        <v>0</v>
      </c>
      <c r="H43" s="104">
        <f t="shared" si="16"/>
        <v>4690</v>
      </c>
      <c r="I43" s="105">
        <f t="shared" si="6"/>
        <v>1.0874200426439273E-2</v>
      </c>
      <c r="J43" s="103">
        <v>44558</v>
      </c>
      <c r="K43" s="104">
        <v>0</v>
      </c>
      <c r="L43" s="104">
        <f t="shared" si="17"/>
        <v>44558</v>
      </c>
      <c r="M43" s="105">
        <f t="shared" si="18"/>
        <v>7.0742821535792709E-4</v>
      </c>
      <c r="N43" s="104">
        <v>45246</v>
      </c>
      <c r="O43" s="104">
        <v>0</v>
      </c>
      <c r="P43" s="104">
        <f t="shared" si="19"/>
        <v>45246</v>
      </c>
      <c r="Q43" s="106">
        <f t="shared" si="7"/>
        <v>-1.5205764045440495E-2</v>
      </c>
      <c r="R43" s="83"/>
      <c r="S43" s="83"/>
    </row>
    <row r="44" spans="1:19" ht="16.5" x14ac:dyDescent="0.3">
      <c r="A44" s="102" t="s">
        <v>103</v>
      </c>
      <c r="B44" s="103">
        <v>4627</v>
      </c>
      <c r="C44" s="104"/>
      <c r="D44" s="104">
        <f t="shared" si="14"/>
        <v>4627</v>
      </c>
      <c r="E44" s="105">
        <f t="shared" si="15"/>
        <v>7.0908171695548171E-4</v>
      </c>
      <c r="F44" s="103">
        <v>2834</v>
      </c>
      <c r="G44" s="104"/>
      <c r="H44" s="104">
        <f t="shared" si="16"/>
        <v>2834</v>
      </c>
      <c r="I44" s="105">
        <f t="shared" si="6"/>
        <v>0.63267466478475654</v>
      </c>
      <c r="J44" s="103">
        <v>55096</v>
      </c>
      <c r="K44" s="104"/>
      <c r="L44" s="104">
        <f t="shared" si="17"/>
        <v>55096</v>
      </c>
      <c r="M44" s="105">
        <f t="shared" si="18"/>
        <v>8.7473551221689376E-4</v>
      </c>
      <c r="N44" s="104">
        <v>40782</v>
      </c>
      <c r="O44" s="104"/>
      <c r="P44" s="104">
        <f t="shared" si="19"/>
        <v>40782</v>
      </c>
      <c r="Q44" s="106">
        <f t="shared" si="7"/>
        <v>0.35098818106027174</v>
      </c>
      <c r="R44" s="83"/>
      <c r="S44" s="83"/>
    </row>
    <row r="45" spans="1:19" ht="16.5" x14ac:dyDescent="0.3">
      <c r="A45" s="102" t="s">
        <v>73</v>
      </c>
      <c r="B45" s="103">
        <v>4412</v>
      </c>
      <c r="C45" s="104">
        <v>0</v>
      </c>
      <c r="D45" s="104">
        <f>C45+B45</f>
        <v>4412</v>
      </c>
      <c r="E45" s="105">
        <f>D45/$D$7</f>
        <v>6.7613324728929872E-4</v>
      </c>
      <c r="F45" s="103">
        <v>4153</v>
      </c>
      <c r="G45" s="104">
        <v>0</v>
      </c>
      <c r="H45" s="104">
        <f>G45+F45</f>
        <v>4153</v>
      </c>
      <c r="I45" s="105">
        <f t="shared" si="6"/>
        <v>6.2364555742836503E-2</v>
      </c>
      <c r="J45" s="103">
        <v>43602</v>
      </c>
      <c r="K45" s="104">
        <v>16</v>
      </c>
      <c r="L45" s="104">
        <f>K45+J45</f>
        <v>43618</v>
      </c>
      <c r="M45" s="105">
        <f>L45/$L$7</f>
        <v>6.9250423936177707E-4</v>
      </c>
      <c r="N45" s="104">
        <v>41418</v>
      </c>
      <c r="O45" s="104">
        <v>0</v>
      </c>
      <c r="P45" s="104">
        <f>O45+N45</f>
        <v>41418</v>
      </c>
      <c r="Q45" s="106">
        <f t="shared" si="7"/>
        <v>5.3117002269544633E-2</v>
      </c>
      <c r="R45" s="83"/>
      <c r="S45" s="83"/>
    </row>
    <row r="46" spans="1:19" ht="16.5" x14ac:dyDescent="0.3">
      <c r="A46" s="102" t="s">
        <v>95</v>
      </c>
      <c r="B46" s="103">
        <v>4388</v>
      </c>
      <c r="C46" s="104">
        <v>0</v>
      </c>
      <c r="D46" s="104">
        <f>C46+B46</f>
        <v>4388</v>
      </c>
      <c r="E46" s="105">
        <f>D46/$D$7</f>
        <v>6.72455278582376E-4</v>
      </c>
      <c r="F46" s="103">
        <v>4498</v>
      </c>
      <c r="G46" s="104">
        <v>0</v>
      </c>
      <c r="H46" s="104">
        <f>G46+F46</f>
        <v>4498</v>
      </c>
      <c r="I46" s="105">
        <f t="shared" si="6"/>
        <v>-2.4455313472654505E-2</v>
      </c>
      <c r="J46" s="103">
        <v>41564</v>
      </c>
      <c r="K46" s="104">
        <v>0</v>
      </c>
      <c r="L46" s="104">
        <f>K46+J46</f>
        <v>41564</v>
      </c>
      <c r="M46" s="105">
        <f>L46/$L$7</f>
        <v>6.5989376415316852E-4</v>
      </c>
      <c r="N46" s="104">
        <v>37111</v>
      </c>
      <c r="O46" s="104">
        <v>0</v>
      </c>
      <c r="P46" s="104">
        <f>O46+N46</f>
        <v>37111</v>
      </c>
      <c r="Q46" s="106">
        <f t="shared" si="7"/>
        <v>0.11999137721969233</v>
      </c>
      <c r="R46" s="83"/>
      <c r="S46" s="83"/>
    </row>
    <row r="47" spans="1:19" ht="16.5" x14ac:dyDescent="0.3">
      <c r="A47" s="102" t="s">
        <v>75</v>
      </c>
      <c r="B47" s="103">
        <v>3957</v>
      </c>
      <c r="C47" s="104"/>
      <c r="D47" s="104">
        <f t="shared" si="14"/>
        <v>3957</v>
      </c>
      <c r="E47" s="105">
        <f t="shared" si="15"/>
        <v>6.0640509055388825E-4</v>
      </c>
      <c r="F47" s="103">
        <v>3945</v>
      </c>
      <c r="G47" s="104"/>
      <c r="H47" s="104">
        <f t="shared" si="16"/>
        <v>3945</v>
      </c>
      <c r="I47" s="105">
        <f t="shared" si="6"/>
        <v>3.0418250950570158E-3</v>
      </c>
      <c r="J47" s="103">
        <v>37710</v>
      </c>
      <c r="K47" s="104"/>
      <c r="L47" s="104">
        <f t="shared" si="17"/>
        <v>37710</v>
      </c>
      <c r="M47" s="105">
        <f t="shared" si="18"/>
        <v>5.9870546256895357E-4</v>
      </c>
      <c r="N47" s="104">
        <v>37308</v>
      </c>
      <c r="O47" s="104"/>
      <c r="P47" s="104">
        <f t="shared" si="19"/>
        <v>37308</v>
      </c>
      <c r="Q47" s="106">
        <f t="shared" si="7"/>
        <v>1.0775168864586737E-2</v>
      </c>
      <c r="R47" s="83"/>
      <c r="S47" s="83"/>
    </row>
    <row r="48" spans="1:19" ht="16.5" x14ac:dyDescent="0.3">
      <c r="A48" s="102" t="s">
        <v>78</v>
      </c>
      <c r="B48" s="103">
        <v>3613</v>
      </c>
      <c r="C48" s="104"/>
      <c r="D48" s="104">
        <f t="shared" si="14"/>
        <v>3613</v>
      </c>
      <c r="E48" s="105">
        <f t="shared" si="15"/>
        <v>5.5368753908799557E-4</v>
      </c>
      <c r="F48" s="103">
        <v>2820</v>
      </c>
      <c r="G48" s="104"/>
      <c r="H48" s="104">
        <f t="shared" si="16"/>
        <v>2820</v>
      </c>
      <c r="I48" s="105">
        <f t="shared" si="6"/>
        <v>0.28120567375886529</v>
      </c>
      <c r="J48" s="103">
        <v>30219</v>
      </c>
      <c r="K48" s="104"/>
      <c r="L48" s="104">
        <f t="shared" si="17"/>
        <v>30219</v>
      </c>
      <c r="M48" s="105">
        <f t="shared" si="18"/>
        <v>4.79774075135805E-4</v>
      </c>
      <c r="N48" s="104">
        <v>25728</v>
      </c>
      <c r="O48" s="104"/>
      <c r="P48" s="104">
        <f t="shared" si="19"/>
        <v>25728</v>
      </c>
      <c r="Q48" s="106">
        <f t="shared" si="7"/>
        <v>0.17455690298507465</v>
      </c>
      <c r="R48" s="83"/>
      <c r="S48" s="83"/>
    </row>
    <row r="49" spans="1:19" ht="16.5" x14ac:dyDescent="0.3">
      <c r="A49" s="102" t="s">
        <v>112</v>
      </c>
      <c r="B49" s="103">
        <v>3052</v>
      </c>
      <c r="C49" s="104"/>
      <c r="D49" s="104">
        <f t="shared" si="14"/>
        <v>3052</v>
      </c>
      <c r="E49" s="105">
        <f t="shared" si="15"/>
        <v>4.6771502056367631E-4</v>
      </c>
      <c r="F49" s="103">
        <v>2268</v>
      </c>
      <c r="G49" s="104"/>
      <c r="H49" s="104">
        <f t="shared" si="16"/>
        <v>2268</v>
      </c>
      <c r="I49" s="105">
        <f t="shared" si="6"/>
        <v>0.34567901234567899</v>
      </c>
      <c r="J49" s="103">
        <v>29687</v>
      </c>
      <c r="K49" s="104"/>
      <c r="L49" s="104">
        <f t="shared" si="17"/>
        <v>29687</v>
      </c>
      <c r="M49" s="105">
        <f t="shared" si="18"/>
        <v>4.7132773978479246E-4</v>
      </c>
      <c r="N49" s="104">
        <v>19797</v>
      </c>
      <c r="O49" s="104"/>
      <c r="P49" s="104">
        <f t="shared" si="19"/>
        <v>19797</v>
      </c>
      <c r="Q49" s="106">
        <f t="shared" si="7"/>
        <v>0.49957064201646717</v>
      </c>
      <c r="R49" s="83"/>
      <c r="S49" s="83"/>
    </row>
    <row r="50" spans="1:19" ht="16.5" x14ac:dyDescent="0.3">
      <c r="A50" s="102" t="s">
        <v>76</v>
      </c>
      <c r="B50" s="103">
        <v>2945</v>
      </c>
      <c r="C50" s="104"/>
      <c r="D50" s="104">
        <f t="shared" si="14"/>
        <v>2945</v>
      </c>
      <c r="E50" s="105">
        <f t="shared" si="15"/>
        <v>4.513174100786457E-4</v>
      </c>
      <c r="F50" s="103">
        <v>3038</v>
      </c>
      <c r="G50" s="104"/>
      <c r="H50" s="104">
        <f t="shared" si="16"/>
        <v>3038</v>
      </c>
      <c r="I50" s="105">
        <f t="shared" si="6"/>
        <v>-3.0612244897959218E-2</v>
      </c>
      <c r="J50" s="103">
        <v>28838</v>
      </c>
      <c r="K50" s="104"/>
      <c r="L50" s="104">
        <f t="shared" si="17"/>
        <v>28838</v>
      </c>
      <c r="M50" s="105">
        <f t="shared" si="18"/>
        <v>4.5784853167763146E-4</v>
      </c>
      <c r="N50" s="104">
        <v>30937</v>
      </c>
      <c r="O50" s="104"/>
      <c r="P50" s="104">
        <f t="shared" si="19"/>
        <v>30937</v>
      </c>
      <c r="Q50" s="106">
        <f t="shared" si="7"/>
        <v>-6.784756117270585E-2</v>
      </c>
      <c r="R50" s="83"/>
      <c r="S50" s="83"/>
    </row>
    <row r="51" spans="1:19" ht="16.5" x14ac:dyDescent="0.3">
      <c r="A51" s="102" t="s">
        <v>113</v>
      </c>
      <c r="B51" s="103">
        <v>2870</v>
      </c>
      <c r="C51" s="104"/>
      <c r="D51" s="104">
        <f t="shared" si="14"/>
        <v>2870</v>
      </c>
      <c r="E51" s="105">
        <f t="shared" si="15"/>
        <v>4.3982375786951209E-4</v>
      </c>
      <c r="F51" s="103">
        <v>2343</v>
      </c>
      <c r="G51" s="104"/>
      <c r="H51" s="104">
        <f t="shared" si="16"/>
        <v>2343</v>
      </c>
      <c r="I51" s="105">
        <f t="shared" si="6"/>
        <v>0.22492530943235178</v>
      </c>
      <c r="J51" s="103">
        <v>27996</v>
      </c>
      <c r="K51" s="104"/>
      <c r="L51" s="104">
        <f t="shared" si="17"/>
        <v>27996</v>
      </c>
      <c r="M51" s="105">
        <f t="shared" si="18"/>
        <v>4.4448045956193113E-4</v>
      </c>
      <c r="N51" s="104">
        <v>20926</v>
      </c>
      <c r="O51" s="104"/>
      <c r="P51" s="104">
        <f t="shared" si="19"/>
        <v>20926</v>
      </c>
      <c r="Q51" s="106">
        <f t="shared" si="7"/>
        <v>0.33785721112491629</v>
      </c>
      <c r="R51" s="83"/>
      <c r="S51" s="83"/>
    </row>
    <row r="52" spans="1:19" ht="16.5" x14ac:dyDescent="0.3">
      <c r="A52" s="102" t="s">
        <v>109</v>
      </c>
      <c r="B52" s="103">
        <v>2773</v>
      </c>
      <c r="C52" s="104"/>
      <c r="D52" s="104">
        <f t="shared" si="14"/>
        <v>2773</v>
      </c>
      <c r="E52" s="105">
        <f t="shared" si="15"/>
        <v>4.2495863434569931E-4</v>
      </c>
      <c r="F52" s="103">
        <v>3117</v>
      </c>
      <c r="G52" s="104"/>
      <c r="H52" s="104">
        <f t="shared" si="16"/>
        <v>3117</v>
      </c>
      <c r="I52" s="105">
        <f t="shared" si="6"/>
        <v>-0.11036252807186397</v>
      </c>
      <c r="J52" s="103">
        <v>26414</v>
      </c>
      <c r="K52" s="104"/>
      <c r="L52" s="104">
        <f t="shared" si="17"/>
        <v>26414</v>
      </c>
      <c r="M52" s="105">
        <f t="shared" si="18"/>
        <v>4.1936372549181486E-4</v>
      </c>
      <c r="N52" s="104">
        <v>29723</v>
      </c>
      <c r="O52" s="104"/>
      <c r="P52" s="104">
        <f t="shared" si="19"/>
        <v>29723</v>
      </c>
      <c r="Q52" s="106">
        <f t="shared" si="7"/>
        <v>-0.11132792786730816</v>
      </c>
      <c r="R52" s="83"/>
      <c r="S52" s="83"/>
    </row>
    <row r="53" spans="1:19" ht="16.5" x14ac:dyDescent="0.3">
      <c r="A53" s="102" t="s">
        <v>114</v>
      </c>
      <c r="B53" s="103">
        <v>2450</v>
      </c>
      <c r="C53" s="104"/>
      <c r="D53" s="104">
        <f t="shared" si="14"/>
        <v>2450</v>
      </c>
      <c r="E53" s="105">
        <f t="shared" si="15"/>
        <v>3.7545930549836399E-4</v>
      </c>
      <c r="F53" s="103">
        <v>2183</v>
      </c>
      <c r="G53" s="104"/>
      <c r="H53" s="104">
        <f t="shared" si="16"/>
        <v>2183</v>
      </c>
      <c r="I53" s="105">
        <f t="shared" si="6"/>
        <v>0.12230874942739356</v>
      </c>
      <c r="J53" s="103">
        <v>23364</v>
      </c>
      <c r="K53" s="104"/>
      <c r="L53" s="104">
        <f t="shared" si="17"/>
        <v>23364</v>
      </c>
      <c r="M53" s="105">
        <f t="shared" si="18"/>
        <v>3.7094018635537075E-4</v>
      </c>
      <c r="N53" s="104">
        <v>22361</v>
      </c>
      <c r="O53" s="104"/>
      <c r="P53" s="104">
        <f t="shared" si="19"/>
        <v>22361</v>
      </c>
      <c r="Q53" s="106">
        <f t="shared" si="7"/>
        <v>4.4854881266490843E-2</v>
      </c>
      <c r="R53" s="83"/>
      <c r="S53" s="83"/>
    </row>
    <row r="54" spans="1:19" ht="16.5" x14ac:dyDescent="0.3">
      <c r="A54" s="102" t="s">
        <v>80</v>
      </c>
      <c r="B54" s="103">
        <v>1889</v>
      </c>
      <c r="C54" s="104"/>
      <c r="D54" s="104">
        <f t="shared" si="14"/>
        <v>1889</v>
      </c>
      <c r="E54" s="105">
        <f t="shared" si="15"/>
        <v>2.8948678697404473E-4</v>
      </c>
      <c r="F54" s="103">
        <v>1965</v>
      </c>
      <c r="G54" s="104"/>
      <c r="H54" s="104">
        <f t="shared" si="16"/>
        <v>1965</v>
      </c>
      <c r="I54" s="105">
        <f t="shared" si="6"/>
        <v>-3.8676844783715025E-2</v>
      </c>
      <c r="J54" s="103">
        <v>17027</v>
      </c>
      <c r="K54" s="104"/>
      <c r="L54" s="104">
        <f t="shared" si="17"/>
        <v>17027</v>
      </c>
      <c r="M54" s="105">
        <f t="shared" si="18"/>
        <v>2.7033036094302763E-4</v>
      </c>
      <c r="N54" s="104">
        <v>17229</v>
      </c>
      <c r="O54" s="104"/>
      <c r="P54" s="104">
        <f t="shared" si="19"/>
        <v>17229</v>
      </c>
      <c r="Q54" s="106">
        <f t="shared" si="7"/>
        <v>-1.1724418132218917E-2</v>
      </c>
      <c r="R54" s="83"/>
      <c r="S54" s="83"/>
    </row>
    <row r="55" spans="1:19" ht="16.5" x14ac:dyDescent="0.3">
      <c r="A55" s="102" t="s">
        <v>104</v>
      </c>
      <c r="B55" s="103">
        <v>1742</v>
      </c>
      <c r="C55" s="104"/>
      <c r="D55" s="104">
        <f t="shared" si="14"/>
        <v>1742</v>
      </c>
      <c r="E55" s="105">
        <f t="shared" si="15"/>
        <v>2.6695922864414289E-4</v>
      </c>
      <c r="F55" s="103">
        <v>1916</v>
      </c>
      <c r="G55" s="104"/>
      <c r="H55" s="104">
        <f t="shared" si="16"/>
        <v>1916</v>
      </c>
      <c r="I55" s="105">
        <f t="shared" si="6"/>
        <v>-9.0814196242171241E-2</v>
      </c>
      <c r="J55" s="103">
        <v>16822</v>
      </c>
      <c r="K55" s="104"/>
      <c r="L55" s="104">
        <f t="shared" si="17"/>
        <v>16822</v>
      </c>
      <c r="M55" s="105">
        <f t="shared" si="18"/>
        <v>2.6707566405025025E-4</v>
      </c>
      <c r="N55" s="104">
        <v>16876</v>
      </c>
      <c r="O55" s="104"/>
      <c r="P55" s="104">
        <f t="shared" si="19"/>
        <v>16876</v>
      </c>
      <c r="Q55" s="106">
        <f t="shared" si="7"/>
        <v>-3.1998103816069934E-3</v>
      </c>
      <c r="R55" s="83"/>
      <c r="S55" s="83"/>
    </row>
    <row r="56" spans="1:19" ht="16.5" x14ac:dyDescent="0.3">
      <c r="A56" s="102" t="s">
        <v>183</v>
      </c>
      <c r="B56" s="103">
        <v>1454</v>
      </c>
      <c r="C56" s="104"/>
      <c r="D56" s="104">
        <f t="shared" si="14"/>
        <v>1454</v>
      </c>
      <c r="E56" s="105">
        <f t="shared" si="15"/>
        <v>2.2282360416106989E-4</v>
      </c>
      <c r="F56" s="103">
        <v>0</v>
      </c>
      <c r="G56" s="104"/>
      <c r="H56" s="104">
        <f t="shared" si="16"/>
        <v>0</v>
      </c>
      <c r="I56" s="105" t="str">
        <f t="shared" si="6"/>
        <v/>
      </c>
      <c r="J56" s="103">
        <v>6842</v>
      </c>
      <c r="K56" s="104"/>
      <c r="L56" s="104">
        <f t="shared" si="17"/>
        <v>6842</v>
      </c>
      <c r="M56" s="105">
        <f t="shared" si="18"/>
        <v>1.0862749336772156E-4</v>
      </c>
      <c r="N56" s="104">
        <v>513</v>
      </c>
      <c r="O56" s="104"/>
      <c r="P56" s="104">
        <f t="shared" si="19"/>
        <v>513</v>
      </c>
      <c r="Q56" s="106">
        <f t="shared" si="7"/>
        <v>12.337231968810917</v>
      </c>
      <c r="R56" s="83"/>
      <c r="S56" s="83"/>
    </row>
    <row r="57" spans="1:19" ht="16.5" x14ac:dyDescent="0.3">
      <c r="A57" s="102" t="s">
        <v>137</v>
      </c>
      <c r="B57" s="103">
        <v>1172</v>
      </c>
      <c r="C57" s="104"/>
      <c r="D57" s="104">
        <f t="shared" si="14"/>
        <v>1172</v>
      </c>
      <c r="E57" s="105">
        <f t="shared" si="15"/>
        <v>1.796074718547276E-4</v>
      </c>
      <c r="F57" s="103">
        <v>1254</v>
      </c>
      <c r="G57" s="104"/>
      <c r="H57" s="104">
        <f t="shared" si="16"/>
        <v>1254</v>
      </c>
      <c r="I57" s="105">
        <f t="shared" si="6"/>
        <v>-6.5390749601275888E-2</v>
      </c>
      <c r="J57" s="103">
        <v>12443</v>
      </c>
      <c r="K57" s="104"/>
      <c r="L57" s="104">
        <f t="shared" si="17"/>
        <v>12443</v>
      </c>
      <c r="M57" s="105">
        <f t="shared" si="18"/>
        <v>1.9755216310648341E-4</v>
      </c>
      <c r="N57" s="104">
        <v>11225</v>
      </c>
      <c r="O57" s="104"/>
      <c r="P57" s="104">
        <f t="shared" si="19"/>
        <v>11225</v>
      </c>
      <c r="Q57" s="106">
        <f t="shared" si="7"/>
        <v>0.10850779510022268</v>
      </c>
      <c r="R57" s="83"/>
      <c r="S57" s="83"/>
    </row>
    <row r="58" spans="1:19" ht="16.5" x14ac:dyDescent="0.3">
      <c r="A58" s="102" t="s">
        <v>115</v>
      </c>
      <c r="B58" s="103">
        <v>1072</v>
      </c>
      <c r="C58" s="104"/>
      <c r="D58" s="104">
        <f t="shared" si="14"/>
        <v>1072</v>
      </c>
      <c r="E58" s="105">
        <f t="shared" si="15"/>
        <v>1.6428260224254947E-4</v>
      </c>
      <c r="F58" s="103">
        <v>1444</v>
      </c>
      <c r="G58" s="104"/>
      <c r="H58" s="104">
        <f t="shared" si="16"/>
        <v>1444</v>
      </c>
      <c r="I58" s="105">
        <f t="shared" si="6"/>
        <v>-0.25761772853185594</v>
      </c>
      <c r="J58" s="103">
        <v>13123</v>
      </c>
      <c r="K58" s="104"/>
      <c r="L58" s="104">
        <f t="shared" si="17"/>
        <v>13123</v>
      </c>
      <c r="M58" s="105">
        <f t="shared" si="18"/>
        <v>2.0834823084837914E-4</v>
      </c>
      <c r="N58" s="104">
        <v>13124</v>
      </c>
      <c r="O58" s="104"/>
      <c r="P58" s="104">
        <f t="shared" si="19"/>
        <v>13124</v>
      </c>
      <c r="Q58" s="106">
        <f t="shared" si="7"/>
        <v>-7.6196281621476736E-5</v>
      </c>
      <c r="R58" s="83"/>
      <c r="S58" s="83"/>
    </row>
    <row r="59" spans="1:19" ht="16.5" x14ac:dyDescent="0.3">
      <c r="A59" s="102" t="s">
        <v>223</v>
      </c>
      <c r="B59" s="103">
        <v>1056</v>
      </c>
      <c r="C59" s="104"/>
      <c r="D59" s="104">
        <f t="shared" si="14"/>
        <v>1056</v>
      </c>
      <c r="E59" s="105">
        <f t="shared" si="15"/>
        <v>1.6183062310460097E-4</v>
      </c>
      <c r="F59" s="103">
        <v>880</v>
      </c>
      <c r="G59" s="104"/>
      <c r="H59" s="104">
        <f t="shared" si="16"/>
        <v>880</v>
      </c>
      <c r="I59" s="105">
        <f t="shared" si="6"/>
        <v>0.19999999999999996</v>
      </c>
      <c r="J59" s="103">
        <v>8809</v>
      </c>
      <c r="K59" s="104"/>
      <c r="L59" s="104">
        <f t="shared" si="17"/>
        <v>8809</v>
      </c>
      <c r="M59" s="105">
        <f t="shared" si="18"/>
        <v>1.3985670696817587E-4</v>
      </c>
      <c r="N59" s="104">
        <v>9466</v>
      </c>
      <c r="O59" s="104"/>
      <c r="P59" s="104">
        <f t="shared" si="19"/>
        <v>9466</v>
      </c>
      <c r="Q59" s="106">
        <f t="shared" si="7"/>
        <v>-6.9406296218043506E-2</v>
      </c>
      <c r="R59" s="83"/>
      <c r="S59" s="83"/>
    </row>
    <row r="60" spans="1:19" ht="16.5" x14ac:dyDescent="0.3">
      <c r="A60" s="102" t="s">
        <v>81</v>
      </c>
      <c r="B60" s="103">
        <v>991</v>
      </c>
      <c r="C60" s="104"/>
      <c r="D60" s="104">
        <f t="shared" si="14"/>
        <v>991</v>
      </c>
      <c r="E60" s="105">
        <f t="shared" si="15"/>
        <v>1.5186945785668519E-4</v>
      </c>
      <c r="F60" s="103">
        <v>1168</v>
      </c>
      <c r="G60" s="104"/>
      <c r="H60" s="104">
        <f t="shared" si="16"/>
        <v>1168</v>
      </c>
      <c r="I60" s="105">
        <f t="shared" si="6"/>
        <v>-0.15154109589041098</v>
      </c>
      <c r="J60" s="103">
        <v>10514</v>
      </c>
      <c r="K60" s="104"/>
      <c r="L60" s="104">
        <f t="shared" si="17"/>
        <v>10514</v>
      </c>
      <c r="M60" s="105">
        <f t="shared" si="18"/>
        <v>1.6692625917395857E-4</v>
      </c>
      <c r="N60" s="104">
        <v>10415</v>
      </c>
      <c r="O60" s="104"/>
      <c r="P60" s="104">
        <f t="shared" si="19"/>
        <v>10415</v>
      </c>
      <c r="Q60" s="106">
        <f t="shared" si="7"/>
        <v>9.5055208833414451E-3</v>
      </c>
      <c r="R60" s="83"/>
      <c r="S60" s="83"/>
    </row>
    <row r="61" spans="1:19" ht="16.5" x14ac:dyDescent="0.3">
      <c r="A61" s="102" t="s">
        <v>82</v>
      </c>
      <c r="B61" s="103">
        <v>984</v>
      </c>
      <c r="C61" s="104"/>
      <c r="D61" s="104">
        <f t="shared" si="14"/>
        <v>984</v>
      </c>
      <c r="E61" s="105">
        <f t="shared" si="15"/>
        <v>1.5079671698383274E-4</v>
      </c>
      <c r="F61" s="103">
        <v>1055</v>
      </c>
      <c r="G61" s="104"/>
      <c r="H61" s="104">
        <f t="shared" si="16"/>
        <v>1055</v>
      </c>
      <c r="I61" s="105">
        <f t="shared" si="6"/>
        <v>-6.7298578199052161E-2</v>
      </c>
      <c r="J61" s="103">
        <v>8777</v>
      </c>
      <c r="K61" s="104"/>
      <c r="L61" s="104">
        <f t="shared" si="17"/>
        <v>8777</v>
      </c>
      <c r="M61" s="105">
        <f t="shared" si="18"/>
        <v>1.3934865672149841E-4</v>
      </c>
      <c r="N61" s="104">
        <v>11282</v>
      </c>
      <c r="O61" s="104"/>
      <c r="P61" s="104">
        <f t="shared" si="19"/>
        <v>11282</v>
      </c>
      <c r="Q61" s="106">
        <f t="shared" si="7"/>
        <v>-0.22203510015954619</v>
      </c>
      <c r="R61" s="83"/>
      <c r="S61" s="83"/>
    </row>
    <row r="62" spans="1:19" ht="16.5" x14ac:dyDescent="0.3">
      <c r="A62" s="102" t="s">
        <v>107</v>
      </c>
      <c r="B62" s="103">
        <v>844</v>
      </c>
      <c r="C62" s="104"/>
      <c r="D62" s="104">
        <f t="shared" si="14"/>
        <v>844</v>
      </c>
      <c r="E62" s="105">
        <f t="shared" si="15"/>
        <v>1.2934189952678335E-4</v>
      </c>
      <c r="F62" s="103">
        <v>1128</v>
      </c>
      <c r="G62" s="104"/>
      <c r="H62" s="104">
        <f t="shared" si="16"/>
        <v>1128</v>
      </c>
      <c r="I62" s="105">
        <f t="shared" si="6"/>
        <v>-0.25177304964539005</v>
      </c>
      <c r="J62" s="103">
        <v>7480</v>
      </c>
      <c r="K62" s="104"/>
      <c r="L62" s="104">
        <f t="shared" si="17"/>
        <v>7480</v>
      </c>
      <c r="M62" s="105">
        <f t="shared" si="18"/>
        <v>1.1875674516085316E-4</v>
      </c>
      <c r="N62" s="104">
        <v>9432</v>
      </c>
      <c r="O62" s="104"/>
      <c r="P62" s="104">
        <f t="shared" si="19"/>
        <v>9432</v>
      </c>
      <c r="Q62" s="106">
        <f t="shared" si="7"/>
        <v>-0.2069550466497031</v>
      </c>
      <c r="R62" s="83"/>
      <c r="S62" s="83"/>
    </row>
    <row r="63" spans="1:19" ht="16.5" x14ac:dyDescent="0.3">
      <c r="A63" s="102" t="s">
        <v>100</v>
      </c>
      <c r="B63" s="103">
        <v>707</v>
      </c>
      <c r="C63" s="104"/>
      <c r="D63" s="104">
        <f t="shared" si="14"/>
        <v>707</v>
      </c>
      <c r="E63" s="105">
        <f t="shared" si="15"/>
        <v>1.0834682815809933E-4</v>
      </c>
      <c r="F63" s="103">
        <v>772</v>
      </c>
      <c r="G63" s="104"/>
      <c r="H63" s="104">
        <f t="shared" si="16"/>
        <v>772</v>
      </c>
      <c r="I63" s="105">
        <f t="shared" si="6"/>
        <v>-8.4196891191709811E-2</v>
      </c>
      <c r="J63" s="103">
        <v>6671</v>
      </c>
      <c r="K63" s="104"/>
      <c r="L63" s="104">
        <f t="shared" si="17"/>
        <v>6671</v>
      </c>
      <c r="M63" s="105">
        <f t="shared" si="18"/>
        <v>1.0591259986203896E-4</v>
      </c>
      <c r="N63" s="104">
        <v>7720</v>
      </c>
      <c r="O63" s="104"/>
      <c r="P63" s="104">
        <f t="shared" si="19"/>
        <v>7720</v>
      </c>
      <c r="Q63" s="106">
        <f t="shared" si="7"/>
        <v>-0.13588082901554399</v>
      </c>
      <c r="R63" s="83"/>
      <c r="S63" s="83"/>
    </row>
    <row r="64" spans="1:19" ht="16.5" x14ac:dyDescent="0.3">
      <c r="A64" s="102" t="s">
        <v>116</v>
      </c>
      <c r="B64" s="103">
        <v>671</v>
      </c>
      <c r="C64" s="104"/>
      <c r="D64" s="104">
        <f t="shared" si="14"/>
        <v>671</v>
      </c>
      <c r="E64" s="105">
        <f t="shared" si="15"/>
        <v>1.028298750977152E-4</v>
      </c>
      <c r="F64" s="103">
        <v>44</v>
      </c>
      <c r="G64" s="104"/>
      <c r="H64" s="104">
        <f t="shared" si="16"/>
        <v>44</v>
      </c>
      <c r="I64" s="105">
        <f t="shared" si="6"/>
        <v>14.25</v>
      </c>
      <c r="J64" s="103">
        <v>5316</v>
      </c>
      <c r="K64" s="104"/>
      <c r="L64" s="104">
        <f t="shared" si="17"/>
        <v>5316</v>
      </c>
      <c r="M64" s="105">
        <f t="shared" si="18"/>
        <v>8.4399847229290823E-5</v>
      </c>
      <c r="N64" s="104">
        <v>2328</v>
      </c>
      <c r="O64" s="104"/>
      <c r="P64" s="104">
        <f t="shared" si="19"/>
        <v>2328</v>
      </c>
      <c r="Q64" s="106">
        <f t="shared" si="7"/>
        <v>1.2835051546391751</v>
      </c>
      <c r="R64" s="83"/>
      <c r="S64" s="83"/>
    </row>
    <row r="65" spans="1:19" ht="16.5" x14ac:dyDescent="0.3">
      <c r="A65" s="102" t="s">
        <v>101</v>
      </c>
      <c r="B65" s="103">
        <v>658</v>
      </c>
      <c r="C65" s="104">
        <v>0</v>
      </c>
      <c r="D65" s="104">
        <f t="shared" si="14"/>
        <v>658</v>
      </c>
      <c r="E65" s="105">
        <f t="shared" si="15"/>
        <v>1.0083764204813204E-4</v>
      </c>
      <c r="F65" s="103">
        <v>468</v>
      </c>
      <c r="G65" s="104">
        <v>0</v>
      </c>
      <c r="H65" s="104">
        <f t="shared" si="16"/>
        <v>468</v>
      </c>
      <c r="I65" s="105">
        <f t="shared" si="6"/>
        <v>0.40598290598290587</v>
      </c>
      <c r="J65" s="103">
        <v>3990</v>
      </c>
      <c r="K65" s="104">
        <v>0</v>
      </c>
      <c r="L65" s="104">
        <f t="shared" si="17"/>
        <v>3990</v>
      </c>
      <c r="M65" s="105">
        <f t="shared" si="18"/>
        <v>6.3347515132594135E-5</v>
      </c>
      <c r="N65" s="104">
        <v>4162</v>
      </c>
      <c r="O65" s="104">
        <v>0</v>
      </c>
      <c r="P65" s="104">
        <f t="shared" si="19"/>
        <v>4162</v>
      </c>
      <c r="Q65" s="106">
        <f t="shared" si="7"/>
        <v>-4.1326285439692412E-2</v>
      </c>
      <c r="R65" s="83"/>
      <c r="S65" s="83"/>
    </row>
    <row r="66" spans="1:19" ht="16.5" x14ac:dyDescent="0.3">
      <c r="A66" s="102" t="s">
        <v>86</v>
      </c>
      <c r="B66" s="103">
        <v>651</v>
      </c>
      <c r="C66" s="104"/>
      <c r="D66" s="104">
        <f t="shared" si="14"/>
        <v>651</v>
      </c>
      <c r="E66" s="105">
        <f t="shared" si="15"/>
        <v>9.9764901175279571E-5</v>
      </c>
      <c r="F66" s="103">
        <v>380</v>
      </c>
      <c r="G66" s="104"/>
      <c r="H66" s="104">
        <f t="shared" si="16"/>
        <v>380</v>
      </c>
      <c r="I66" s="105">
        <f t="shared" si="6"/>
        <v>0.71315789473684221</v>
      </c>
      <c r="J66" s="103">
        <v>3723</v>
      </c>
      <c r="K66" s="104"/>
      <c r="L66" s="104">
        <f t="shared" si="17"/>
        <v>3723</v>
      </c>
      <c r="M66" s="105">
        <f t="shared" si="18"/>
        <v>5.9108470886879183E-5</v>
      </c>
      <c r="N66" s="104">
        <v>3863</v>
      </c>
      <c r="O66" s="104"/>
      <c r="P66" s="104">
        <f t="shared" si="19"/>
        <v>3863</v>
      </c>
      <c r="Q66" s="106">
        <f t="shared" si="7"/>
        <v>-3.6241263266891033E-2</v>
      </c>
      <c r="R66" s="83"/>
      <c r="S66" s="83"/>
    </row>
    <row r="67" spans="1:19" ht="16.5" x14ac:dyDescent="0.3">
      <c r="A67" s="102" t="s">
        <v>117</v>
      </c>
      <c r="B67" s="103">
        <v>648</v>
      </c>
      <c r="C67" s="104"/>
      <c r="D67" s="104">
        <f t="shared" si="14"/>
        <v>648</v>
      </c>
      <c r="E67" s="105">
        <f t="shared" si="15"/>
        <v>9.930515508691423E-5</v>
      </c>
      <c r="F67" s="103">
        <v>751</v>
      </c>
      <c r="G67" s="104"/>
      <c r="H67" s="104">
        <f t="shared" si="16"/>
        <v>751</v>
      </c>
      <c r="I67" s="105">
        <f t="shared" si="6"/>
        <v>-0.13715046604527292</v>
      </c>
      <c r="J67" s="103">
        <v>6503</v>
      </c>
      <c r="K67" s="104"/>
      <c r="L67" s="104">
        <f t="shared" si="17"/>
        <v>6503</v>
      </c>
      <c r="M67" s="105">
        <f t="shared" si="18"/>
        <v>1.0324533606698237E-4</v>
      </c>
      <c r="N67" s="104">
        <v>6148</v>
      </c>
      <c r="O67" s="104"/>
      <c r="P67" s="104">
        <f t="shared" si="19"/>
        <v>6148</v>
      </c>
      <c r="Q67" s="106">
        <f t="shared" si="7"/>
        <v>5.7742355237475618E-2</v>
      </c>
      <c r="R67" s="83"/>
      <c r="S67" s="83"/>
    </row>
    <row r="68" spans="1:19" ht="16.5" x14ac:dyDescent="0.3">
      <c r="A68" s="102" t="s">
        <v>85</v>
      </c>
      <c r="B68" s="103">
        <v>640</v>
      </c>
      <c r="C68" s="104"/>
      <c r="D68" s="104">
        <f t="shared" si="14"/>
        <v>640</v>
      </c>
      <c r="E68" s="105">
        <f>D68/$D$7</f>
        <v>9.8079165517939978E-5</v>
      </c>
      <c r="F68" s="103">
        <v>458</v>
      </c>
      <c r="G68" s="104"/>
      <c r="H68" s="104">
        <f t="shared" si="16"/>
        <v>458</v>
      </c>
      <c r="I68" s="105">
        <f t="shared" si="6"/>
        <v>0.39737991266375539</v>
      </c>
      <c r="J68" s="103">
        <v>3987</v>
      </c>
      <c r="K68" s="104"/>
      <c r="L68" s="104">
        <f t="shared" si="17"/>
        <v>3987</v>
      </c>
      <c r="M68" s="105">
        <f t="shared" si="18"/>
        <v>6.3299885421968117E-5</v>
      </c>
      <c r="N68" s="104">
        <v>4387</v>
      </c>
      <c r="O68" s="104"/>
      <c r="P68" s="104">
        <f t="shared" si="19"/>
        <v>4387</v>
      </c>
      <c r="Q68" s="106">
        <f t="shared" si="7"/>
        <v>-9.1178481878276707E-2</v>
      </c>
      <c r="R68" s="83"/>
      <c r="S68" s="83"/>
    </row>
    <row r="69" spans="1:19" ht="16.5" x14ac:dyDescent="0.3">
      <c r="A69" s="102" t="s">
        <v>173</v>
      </c>
      <c r="B69" s="103">
        <v>586</v>
      </c>
      <c r="C69" s="104"/>
      <c r="D69" s="104">
        <f t="shared" si="14"/>
        <v>586</v>
      </c>
      <c r="E69" s="105">
        <f t="shared" ref="E69:E132" si="20">D69/$D$7</f>
        <v>8.9803735927363802E-5</v>
      </c>
      <c r="F69" s="103">
        <v>480</v>
      </c>
      <c r="G69" s="104"/>
      <c r="H69" s="104">
        <f t="shared" si="16"/>
        <v>480</v>
      </c>
      <c r="I69" s="105">
        <f t="shared" si="6"/>
        <v>0.22083333333333344</v>
      </c>
      <c r="J69" s="103">
        <v>6210</v>
      </c>
      <c r="K69" s="104"/>
      <c r="L69" s="104">
        <f t="shared" si="17"/>
        <v>6210</v>
      </c>
      <c r="M69" s="105">
        <f t="shared" si="18"/>
        <v>9.859350099584199E-5</v>
      </c>
      <c r="N69" s="104">
        <v>6304</v>
      </c>
      <c r="O69" s="104"/>
      <c r="P69" s="104">
        <f t="shared" si="19"/>
        <v>6304</v>
      </c>
      <c r="Q69" s="106">
        <f t="shared" si="7"/>
        <v>-1.4911167512690393E-2</v>
      </c>
    </row>
    <row r="70" spans="1:19" ht="16.5" x14ac:dyDescent="0.3">
      <c r="A70" s="102" t="s">
        <v>144</v>
      </c>
      <c r="B70" s="103">
        <v>571</v>
      </c>
      <c r="C70" s="104"/>
      <c r="D70" s="104">
        <f t="shared" si="14"/>
        <v>571</v>
      </c>
      <c r="E70" s="105">
        <f t="shared" si="20"/>
        <v>8.7505005485537083E-5</v>
      </c>
      <c r="F70" s="103">
        <v>766</v>
      </c>
      <c r="G70" s="104"/>
      <c r="H70" s="104">
        <f t="shared" si="16"/>
        <v>766</v>
      </c>
      <c r="I70" s="105">
        <f t="shared" si="6"/>
        <v>-0.25456919060052219</v>
      </c>
      <c r="J70" s="103">
        <v>6206</v>
      </c>
      <c r="K70" s="104"/>
      <c r="L70" s="104">
        <f t="shared" si="17"/>
        <v>6206</v>
      </c>
      <c r="M70" s="105">
        <f t="shared" si="18"/>
        <v>9.8529994715007308E-5</v>
      </c>
      <c r="N70" s="104">
        <v>6675</v>
      </c>
      <c r="O70" s="104"/>
      <c r="P70" s="104">
        <f t="shared" si="19"/>
        <v>6675</v>
      </c>
      <c r="Q70" s="106">
        <f t="shared" si="7"/>
        <v>-7.0262172284644153E-2</v>
      </c>
    </row>
    <row r="71" spans="1:19" ht="16.5" x14ac:dyDescent="0.3">
      <c r="A71" s="102" t="s">
        <v>151</v>
      </c>
      <c r="B71" s="103">
        <v>541</v>
      </c>
      <c r="C71" s="104"/>
      <c r="D71" s="104">
        <f t="shared" si="14"/>
        <v>541</v>
      </c>
      <c r="E71" s="105">
        <f t="shared" si="20"/>
        <v>8.2907544601883647E-5</v>
      </c>
      <c r="F71" s="103">
        <v>419</v>
      </c>
      <c r="G71" s="104"/>
      <c r="H71" s="104">
        <f t="shared" si="16"/>
        <v>419</v>
      </c>
      <c r="I71" s="105">
        <f t="shared" si="6"/>
        <v>0.29116945107398573</v>
      </c>
      <c r="J71" s="103">
        <v>4595</v>
      </c>
      <c r="K71" s="104"/>
      <c r="L71" s="104">
        <f t="shared" si="17"/>
        <v>4595</v>
      </c>
      <c r="M71" s="105">
        <f t="shared" si="18"/>
        <v>7.2952840108839607E-5</v>
      </c>
      <c r="N71" s="104">
        <v>3976</v>
      </c>
      <c r="O71" s="104"/>
      <c r="P71" s="104">
        <f t="shared" si="19"/>
        <v>3976</v>
      </c>
      <c r="Q71" s="106">
        <f t="shared" si="7"/>
        <v>0.15568410462776661</v>
      </c>
    </row>
    <row r="72" spans="1:19" ht="16.5" x14ac:dyDescent="0.3">
      <c r="A72" s="102" t="s">
        <v>83</v>
      </c>
      <c r="B72" s="103">
        <v>504</v>
      </c>
      <c r="C72" s="104"/>
      <c r="D72" s="104">
        <f t="shared" si="14"/>
        <v>504</v>
      </c>
      <c r="E72" s="105">
        <f t="shared" si="20"/>
        <v>7.7237342845377731E-5</v>
      </c>
      <c r="F72" s="103">
        <v>87</v>
      </c>
      <c r="G72" s="104"/>
      <c r="H72" s="104">
        <f t="shared" si="16"/>
        <v>87</v>
      </c>
      <c r="I72" s="105">
        <f t="shared" ref="I72:I135" si="21">IFERROR(D72/H72-1,"")</f>
        <v>4.7931034482758621</v>
      </c>
      <c r="J72" s="103">
        <v>4302</v>
      </c>
      <c r="K72" s="104"/>
      <c r="L72" s="104">
        <f t="shared" si="17"/>
        <v>4302</v>
      </c>
      <c r="M72" s="105">
        <f t="shared" si="18"/>
        <v>6.830100503769923E-5</v>
      </c>
      <c r="N72" s="104">
        <v>618</v>
      </c>
      <c r="O72" s="104"/>
      <c r="P72" s="104">
        <f t="shared" si="19"/>
        <v>618</v>
      </c>
      <c r="Q72" s="106">
        <f t="shared" ref="Q72:Q135" si="22">IFERROR(L72/P72-1,"")</f>
        <v>5.9611650485436893</v>
      </c>
    </row>
    <row r="73" spans="1:19" ht="16.5" x14ac:dyDescent="0.3">
      <c r="A73" s="102" t="s">
        <v>215</v>
      </c>
      <c r="B73" s="103">
        <v>478</v>
      </c>
      <c r="C73" s="104"/>
      <c r="D73" s="104">
        <f t="shared" si="14"/>
        <v>478</v>
      </c>
      <c r="E73" s="105">
        <f t="shared" si="20"/>
        <v>7.3252876746211421E-5</v>
      </c>
      <c r="F73" s="103">
        <v>150</v>
      </c>
      <c r="G73" s="104"/>
      <c r="H73" s="104">
        <f t="shared" si="16"/>
        <v>150</v>
      </c>
      <c r="I73" s="105">
        <f t="shared" si="21"/>
        <v>2.1866666666666665</v>
      </c>
      <c r="J73" s="103">
        <v>2074</v>
      </c>
      <c r="K73" s="104"/>
      <c r="L73" s="104">
        <f t="shared" si="17"/>
        <v>2074</v>
      </c>
      <c r="M73" s="105">
        <f t="shared" si="18"/>
        <v>3.2928006612782012E-5</v>
      </c>
      <c r="N73" s="104">
        <v>1536</v>
      </c>
      <c r="O73" s="104"/>
      <c r="P73" s="104">
        <f t="shared" si="19"/>
        <v>1536</v>
      </c>
      <c r="Q73" s="106">
        <f t="shared" si="22"/>
        <v>0.35026041666666674</v>
      </c>
    </row>
    <row r="74" spans="1:19" ht="16.5" x14ac:dyDescent="0.3">
      <c r="A74" s="102" t="s">
        <v>99</v>
      </c>
      <c r="B74" s="103">
        <v>385</v>
      </c>
      <c r="C74" s="104"/>
      <c r="D74" s="104">
        <f t="shared" si="14"/>
        <v>385</v>
      </c>
      <c r="E74" s="105">
        <f t="shared" si="20"/>
        <v>5.9000748006885772E-5</v>
      </c>
      <c r="F74" s="103">
        <v>585</v>
      </c>
      <c r="G74" s="104"/>
      <c r="H74" s="104">
        <f t="shared" si="16"/>
        <v>585</v>
      </c>
      <c r="I74" s="105">
        <f t="shared" si="21"/>
        <v>-0.34188034188034189</v>
      </c>
      <c r="J74" s="103">
        <v>5840</v>
      </c>
      <c r="K74" s="104"/>
      <c r="L74" s="104">
        <f t="shared" si="17"/>
        <v>5840</v>
      </c>
      <c r="M74" s="105">
        <f t="shared" si="18"/>
        <v>9.2719170018634009E-5</v>
      </c>
      <c r="N74" s="104">
        <v>7350</v>
      </c>
      <c r="O74" s="104"/>
      <c r="P74" s="104">
        <f t="shared" si="19"/>
        <v>7350</v>
      </c>
      <c r="Q74" s="106">
        <f t="shared" si="22"/>
        <v>-0.20544217687074828</v>
      </c>
    </row>
    <row r="75" spans="1:19" ht="16.5" x14ac:dyDescent="0.3">
      <c r="A75" s="102" t="s">
        <v>90</v>
      </c>
      <c r="B75" s="103">
        <v>379</v>
      </c>
      <c r="C75" s="104"/>
      <c r="D75" s="104">
        <f t="shared" si="14"/>
        <v>379</v>
      </c>
      <c r="E75" s="105">
        <f t="shared" si="20"/>
        <v>5.8081255830155083E-5</v>
      </c>
      <c r="F75" s="103">
        <v>462</v>
      </c>
      <c r="G75" s="104"/>
      <c r="H75" s="104">
        <f t="shared" si="16"/>
        <v>462</v>
      </c>
      <c r="I75" s="105">
        <f t="shared" si="21"/>
        <v>-0.17965367965367962</v>
      </c>
      <c r="J75" s="103">
        <v>3246</v>
      </c>
      <c r="K75" s="104"/>
      <c r="L75" s="104">
        <f t="shared" si="17"/>
        <v>3246</v>
      </c>
      <c r="M75" s="105">
        <f t="shared" si="18"/>
        <v>5.1535346897343493E-5</v>
      </c>
      <c r="N75" s="104">
        <v>3886</v>
      </c>
      <c r="O75" s="104"/>
      <c r="P75" s="104">
        <f t="shared" si="19"/>
        <v>3886</v>
      </c>
      <c r="Q75" s="106">
        <f t="shared" si="22"/>
        <v>-0.16469377251672668</v>
      </c>
    </row>
    <row r="76" spans="1:19" ht="16.5" x14ac:dyDescent="0.3">
      <c r="A76" s="102" t="s">
        <v>88</v>
      </c>
      <c r="B76" s="103">
        <v>347</v>
      </c>
      <c r="C76" s="104"/>
      <c r="D76" s="104">
        <f t="shared" si="14"/>
        <v>347</v>
      </c>
      <c r="E76" s="105">
        <f t="shared" si="20"/>
        <v>5.3177297554258084E-5</v>
      </c>
      <c r="F76" s="103">
        <v>128</v>
      </c>
      <c r="G76" s="104"/>
      <c r="H76" s="104">
        <f t="shared" si="16"/>
        <v>128</v>
      </c>
      <c r="I76" s="105">
        <f t="shared" si="21"/>
        <v>1.7109375</v>
      </c>
      <c r="J76" s="103">
        <v>3738</v>
      </c>
      <c r="K76" s="104"/>
      <c r="L76" s="104">
        <f t="shared" si="17"/>
        <v>3738</v>
      </c>
      <c r="M76" s="105">
        <f t="shared" si="18"/>
        <v>5.9346619440009239E-5</v>
      </c>
      <c r="N76" s="104">
        <v>2682</v>
      </c>
      <c r="O76" s="104"/>
      <c r="P76" s="104">
        <f t="shared" si="19"/>
        <v>2682</v>
      </c>
      <c r="Q76" s="106">
        <f t="shared" si="22"/>
        <v>0.39373601789709167</v>
      </c>
    </row>
    <row r="77" spans="1:19" ht="16.5" x14ac:dyDescent="0.3">
      <c r="A77" s="102" t="s">
        <v>225</v>
      </c>
      <c r="B77" s="103">
        <v>305</v>
      </c>
      <c r="C77" s="104"/>
      <c r="D77" s="104">
        <f t="shared" si="14"/>
        <v>305</v>
      </c>
      <c r="E77" s="105">
        <f t="shared" si="20"/>
        <v>4.6740852317143271E-5</v>
      </c>
      <c r="F77" s="103">
        <v>0</v>
      </c>
      <c r="G77" s="104"/>
      <c r="H77" s="104">
        <f t="shared" si="16"/>
        <v>0</v>
      </c>
      <c r="I77" s="105" t="str">
        <f t="shared" si="21"/>
        <v/>
      </c>
      <c r="J77" s="103">
        <v>1388</v>
      </c>
      <c r="K77" s="104"/>
      <c r="L77" s="104">
        <f t="shared" si="17"/>
        <v>1388</v>
      </c>
      <c r="M77" s="105">
        <f t="shared" si="18"/>
        <v>2.2036679449634248E-5</v>
      </c>
      <c r="N77" s="104">
        <v>0</v>
      </c>
      <c r="O77" s="104"/>
      <c r="P77" s="104">
        <f t="shared" si="19"/>
        <v>0</v>
      </c>
      <c r="Q77" s="106" t="str">
        <f t="shared" si="22"/>
        <v/>
      </c>
    </row>
    <row r="78" spans="1:19" ht="16.5" x14ac:dyDescent="0.3">
      <c r="A78" s="102" t="s">
        <v>273</v>
      </c>
      <c r="B78" s="103">
        <v>294</v>
      </c>
      <c r="C78" s="104"/>
      <c r="D78" s="104">
        <f t="shared" si="14"/>
        <v>294</v>
      </c>
      <c r="E78" s="105">
        <f t="shared" si="20"/>
        <v>4.5055116659803679E-5</v>
      </c>
      <c r="F78" s="103">
        <v>0</v>
      </c>
      <c r="G78" s="104"/>
      <c r="H78" s="104">
        <f t="shared" si="16"/>
        <v>0</v>
      </c>
      <c r="I78" s="105" t="str">
        <f t="shared" si="21"/>
        <v/>
      </c>
      <c r="J78" s="103">
        <v>2072</v>
      </c>
      <c r="K78" s="104"/>
      <c r="L78" s="104">
        <f t="shared" si="17"/>
        <v>2072</v>
      </c>
      <c r="M78" s="105">
        <f t="shared" si="18"/>
        <v>3.2896253472364671E-5</v>
      </c>
      <c r="N78" s="104">
        <v>315</v>
      </c>
      <c r="O78" s="104"/>
      <c r="P78" s="104">
        <f t="shared" si="19"/>
        <v>315</v>
      </c>
      <c r="Q78" s="106">
        <f t="shared" si="22"/>
        <v>5.5777777777777775</v>
      </c>
    </row>
    <row r="79" spans="1:19" ht="16.5" x14ac:dyDescent="0.3">
      <c r="A79" s="102" t="s">
        <v>200</v>
      </c>
      <c r="B79" s="103">
        <v>274</v>
      </c>
      <c r="C79" s="104"/>
      <c r="D79" s="104">
        <f t="shared" si="14"/>
        <v>274</v>
      </c>
      <c r="E79" s="105">
        <f t="shared" si="20"/>
        <v>4.1990142737368057E-5</v>
      </c>
      <c r="F79" s="103">
        <v>285</v>
      </c>
      <c r="G79" s="104"/>
      <c r="H79" s="104">
        <f t="shared" si="16"/>
        <v>285</v>
      </c>
      <c r="I79" s="105">
        <f t="shared" si="21"/>
        <v>-3.8596491228070184E-2</v>
      </c>
      <c r="J79" s="103">
        <v>2407</v>
      </c>
      <c r="K79" s="104"/>
      <c r="L79" s="104">
        <f t="shared" si="17"/>
        <v>2407</v>
      </c>
      <c r="M79" s="105">
        <f t="shared" si="18"/>
        <v>3.8214904492269193E-5</v>
      </c>
      <c r="N79" s="104">
        <v>2319</v>
      </c>
      <c r="O79" s="104"/>
      <c r="P79" s="104">
        <f t="shared" si="19"/>
        <v>2319</v>
      </c>
      <c r="Q79" s="106">
        <f t="shared" si="22"/>
        <v>3.7947391116860629E-2</v>
      </c>
    </row>
    <row r="80" spans="1:19" ht="16.5" x14ac:dyDescent="0.3">
      <c r="A80" s="102" t="s">
        <v>134</v>
      </c>
      <c r="B80" s="103">
        <v>263</v>
      </c>
      <c r="C80" s="104"/>
      <c r="D80" s="104">
        <f t="shared" si="14"/>
        <v>263</v>
      </c>
      <c r="E80" s="105">
        <f t="shared" si="20"/>
        <v>4.0304407080028465E-5</v>
      </c>
      <c r="F80" s="103">
        <v>238</v>
      </c>
      <c r="G80" s="104"/>
      <c r="H80" s="104">
        <f t="shared" si="16"/>
        <v>238</v>
      </c>
      <c r="I80" s="105">
        <f t="shared" si="21"/>
        <v>0.10504201680672276</v>
      </c>
      <c r="J80" s="103">
        <v>2148</v>
      </c>
      <c r="K80" s="104"/>
      <c r="L80" s="104">
        <f t="shared" si="17"/>
        <v>2148</v>
      </c>
      <c r="M80" s="105">
        <f t="shared" si="18"/>
        <v>3.4102872808223604E-5</v>
      </c>
      <c r="N80" s="104">
        <v>1896</v>
      </c>
      <c r="O80" s="104"/>
      <c r="P80" s="104">
        <f t="shared" si="19"/>
        <v>1896</v>
      </c>
      <c r="Q80" s="106">
        <f t="shared" si="22"/>
        <v>0.13291139240506333</v>
      </c>
    </row>
    <row r="81" spans="1:17" ht="16.5" x14ac:dyDescent="0.3">
      <c r="A81" s="102" t="s">
        <v>177</v>
      </c>
      <c r="B81" s="103">
        <v>227</v>
      </c>
      <c r="C81" s="104"/>
      <c r="D81" s="104">
        <f t="shared" si="14"/>
        <v>227</v>
      </c>
      <c r="E81" s="105">
        <f t="shared" si="20"/>
        <v>3.478745401964434E-5</v>
      </c>
      <c r="F81" s="103">
        <v>30</v>
      </c>
      <c r="G81" s="104"/>
      <c r="H81" s="104">
        <f t="shared" si="16"/>
        <v>30</v>
      </c>
      <c r="I81" s="105">
        <f t="shared" si="21"/>
        <v>6.5666666666666664</v>
      </c>
      <c r="J81" s="103">
        <v>2753</v>
      </c>
      <c r="K81" s="104"/>
      <c r="L81" s="104">
        <f t="shared" si="17"/>
        <v>2753</v>
      </c>
      <c r="M81" s="105">
        <f t="shared" si="18"/>
        <v>4.3708197784469082E-5</v>
      </c>
      <c r="N81" s="104">
        <v>176</v>
      </c>
      <c r="O81" s="104"/>
      <c r="P81" s="104">
        <f t="shared" si="19"/>
        <v>176</v>
      </c>
      <c r="Q81" s="106">
        <f t="shared" si="22"/>
        <v>14.642045454545455</v>
      </c>
    </row>
    <row r="82" spans="1:17" ht="16.5" x14ac:dyDescent="0.3">
      <c r="A82" s="102" t="s">
        <v>159</v>
      </c>
      <c r="B82" s="103">
        <v>222</v>
      </c>
      <c r="C82" s="104"/>
      <c r="D82" s="104">
        <f t="shared" si="14"/>
        <v>222</v>
      </c>
      <c r="E82" s="105">
        <f t="shared" si="20"/>
        <v>3.402121053903543E-5</v>
      </c>
      <c r="F82" s="103">
        <v>324</v>
      </c>
      <c r="G82" s="104"/>
      <c r="H82" s="104">
        <f t="shared" si="16"/>
        <v>324</v>
      </c>
      <c r="I82" s="105">
        <f t="shared" si="21"/>
        <v>-0.31481481481481477</v>
      </c>
      <c r="J82" s="103">
        <v>2854</v>
      </c>
      <c r="K82" s="104"/>
      <c r="L82" s="104">
        <f t="shared" si="17"/>
        <v>2854</v>
      </c>
      <c r="M82" s="105">
        <f t="shared" si="18"/>
        <v>4.5311731375544769E-5</v>
      </c>
      <c r="N82" s="104">
        <v>2632</v>
      </c>
      <c r="O82" s="104"/>
      <c r="P82" s="104">
        <f t="shared" si="19"/>
        <v>2632</v>
      </c>
      <c r="Q82" s="106">
        <f t="shared" si="22"/>
        <v>8.4346504559270619E-2</v>
      </c>
    </row>
    <row r="83" spans="1:17" ht="16.5" x14ac:dyDescent="0.3">
      <c r="A83" s="102" t="s">
        <v>106</v>
      </c>
      <c r="B83" s="103">
        <v>203</v>
      </c>
      <c r="C83" s="104"/>
      <c r="D83" s="104">
        <f t="shared" si="14"/>
        <v>203</v>
      </c>
      <c r="E83" s="105">
        <f t="shared" si="20"/>
        <v>3.1109485312721586E-5</v>
      </c>
      <c r="F83" s="103">
        <v>248</v>
      </c>
      <c r="G83" s="104"/>
      <c r="H83" s="104">
        <f t="shared" si="16"/>
        <v>248</v>
      </c>
      <c r="I83" s="105">
        <f t="shared" si="21"/>
        <v>-0.18145161290322576</v>
      </c>
      <c r="J83" s="103">
        <v>1286</v>
      </c>
      <c r="K83" s="104"/>
      <c r="L83" s="104">
        <f t="shared" si="17"/>
        <v>1286</v>
      </c>
      <c r="M83" s="105">
        <f t="shared" si="18"/>
        <v>2.0417269288349887E-5</v>
      </c>
      <c r="N83" s="104">
        <v>1886</v>
      </c>
      <c r="O83" s="104"/>
      <c r="P83" s="104">
        <f t="shared" si="19"/>
        <v>1886</v>
      </c>
      <c r="Q83" s="106">
        <f t="shared" si="22"/>
        <v>-0.31813361611876989</v>
      </c>
    </row>
    <row r="84" spans="1:17" ht="16.5" x14ac:dyDescent="0.3">
      <c r="A84" s="102" t="s">
        <v>166</v>
      </c>
      <c r="B84" s="103">
        <v>202</v>
      </c>
      <c r="C84" s="104"/>
      <c r="D84" s="104">
        <f t="shared" si="14"/>
        <v>202</v>
      </c>
      <c r="E84" s="105">
        <f t="shared" si="20"/>
        <v>3.0956236616599808E-5</v>
      </c>
      <c r="F84" s="103">
        <v>354</v>
      </c>
      <c r="G84" s="104"/>
      <c r="H84" s="104">
        <f t="shared" si="16"/>
        <v>354</v>
      </c>
      <c r="I84" s="105">
        <f t="shared" si="21"/>
        <v>-0.42937853107344637</v>
      </c>
      <c r="J84" s="103">
        <v>1607</v>
      </c>
      <c r="K84" s="104"/>
      <c r="L84" s="104">
        <f t="shared" si="17"/>
        <v>1607</v>
      </c>
      <c r="M84" s="105">
        <f t="shared" si="18"/>
        <v>2.5513648325333023E-5</v>
      </c>
      <c r="N84" s="104">
        <v>2818</v>
      </c>
      <c r="O84" s="104"/>
      <c r="P84" s="104">
        <f t="shared" si="19"/>
        <v>2818</v>
      </c>
      <c r="Q84" s="106">
        <f t="shared" si="22"/>
        <v>-0.42973740241305891</v>
      </c>
    </row>
    <row r="85" spans="1:17" ht="16.5" x14ac:dyDescent="0.3">
      <c r="A85" s="102" t="s">
        <v>105</v>
      </c>
      <c r="B85" s="103">
        <v>199</v>
      </c>
      <c r="C85" s="104"/>
      <c r="D85" s="104">
        <f t="shared" si="14"/>
        <v>199</v>
      </c>
      <c r="E85" s="105">
        <f t="shared" si="20"/>
        <v>3.0496490528234463E-5</v>
      </c>
      <c r="F85" s="103">
        <v>327</v>
      </c>
      <c r="G85" s="104"/>
      <c r="H85" s="104">
        <f t="shared" si="16"/>
        <v>327</v>
      </c>
      <c r="I85" s="105">
        <f t="shared" si="21"/>
        <v>-0.39143730886850148</v>
      </c>
      <c r="J85" s="103">
        <v>1915</v>
      </c>
      <c r="K85" s="104"/>
      <c r="L85" s="104">
        <f t="shared" si="17"/>
        <v>1915</v>
      </c>
      <c r="M85" s="105">
        <f t="shared" si="18"/>
        <v>3.0403631949603446E-5</v>
      </c>
      <c r="N85" s="104">
        <v>2491</v>
      </c>
      <c r="O85" s="104"/>
      <c r="P85" s="104">
        <f t="shared" si="19"/>
        <v>2491</v>
      </c>
      <c r="Q85" s="106">
        <f t="shared" si="22"/>
        <v>-0.23123243677238059</v>
      </c>
    </row>
    <row r="86" spans="1:17" ht="16.5" x14ac:dyDescent="0.3">
      <c r="A86" s="102" t="s">
        <v>182</v>
      </c>
      <c r="B86" s="103">
        <v>198</v>
      </c>
      <c r="C86" s="104"/>
      <c r="D86" s="104">
        <f t="shared" si="14"/>
        <v>198</v>
      </c>
      <c r="E86" s="105">
        <f t="shared" si="20"/>
        <v>3.0343241832112682E-5</v>
      </c>
      <c r="F86" s="103">
        <v>45</v>
      </c>
      <c r="G86" s="104"/>
      <c r="H86" s="104">
        <f t="shared" si="16"/>
        <v>45</v>
      </c>
      <c r="I86" s="105">
        <f t="shared" si="21"/>
        <v>3.4000000000000004</v>
      </c>
      <c r="J86" s="103">
        <v>546</v>
      </c>
      <c r="K86" s="104"/>
      <c r="L86" s="104">
        <f t="shared" si="17"/>
        <v>546</v>
      </c>
      <c r="M86" s="105">
        <f t="shared" si="18"/>
        <v>8.6686073339339332E-6</v>
      </c>
      <c r="N86" s="104">
        <v>402</v>
      </c>
      <c r="O86" s="104"/>
      <c r="P86" s="104">
        <f t="shared" si="19"/>
        <v>402</v>
      </c>
      <c r="Q86" s="106">
        <f t="shared" si="22"/>
        <v>0.35820895522388052</v>
      </c>
    </row>
    <row r="87" spans="1:17" ht="16.5" x14ac:dyDescent="0.3">
      <c r="A87" s="102" t="s">
        <v>87</v>
      </c>
      <c r="B87" s="103">
        <v>195</v>
      </c>
      <c r="C87" s="104"/>
      <c r="D87" s="104">
        <f t="shared" si="14"/>
        <v>195</v>
      </c>
      <c r="E87" s="105">
        <f t="shared" si="20"/>
        <v>2.9883495743747338E-5</v>
      </c>
      <c r="F87" s="103">
        <v>212</v>
      </c>
      <c r="G87" s="104"/>
      <c r="H87" s="104">
        <f t="shared" si="16"/>
        <v>212</v>
      </c>
      <c r="I87" s="105">
        <f t="shared" si="21"/>
        <v>-8.0188679245283057E-2</v>
      </c>
      <c r="J87" s="103">
        <v>1407</v>
      </c>
      <c r="K87" s="104"/>
      <c r="L87" s="104">
        <f t="shared" si="17"/>
        <v>1407</v>
      </c>
      <c r="M87" s="105">
        <f t="shared" si="18"/>
        <v>2.2338334283598983E-5</v>
      </c>
      <c r="N87" s="104">
        <v>1396</v>
      </c>
      <c r="O87" s="104"/>
      <c r="P87" s="104">
        <f t="shared" si="19"/>
        <v>1396</v>
      </c>
      <c r="Q87" s="106">
        <f t="shared" si="22"/>
        <v>7.8796561604583815E-3</v>
      </c>
    </row>
    <row r="88" spans="1:17" ht="16.5" x14ac:dyDescent="0.3">
      <c r="A88" s="102" t="s">
        <v>118</v>
      </c>
      <c r="B88" s="103">
        <v>188</v>
      </c>
      <c r="C88" s="104">
        <v>0</v>
      </c>
      <c r="D88" s="104">
        <f t="shared" si="14"/>
        <v>188</v>
      </c>
      <c r="E88" s="105">
        <f t="shared" si="20"/>
        <v>2.8810754870894871E-5</v>
      </c>
      <c r="F88" s="103">
        <v>202</v>
      </c>
      <c r="G88" s="104">
        <v>0</v>
      </c>
      <c r="H88" s="104">
        <f t="shared" si="16"/>
        <v>202</v>
      </c>
      <c r="I88" s="105">
        <f t="shared" si="21"/>
        <v>-6.9306930693069257E-2</v>
      </c>
      <c r="J88" s="103">
        <v>1062</v>
      </c>
      <c r="K88" s="104">
        <v>0</v>
      </c>
      <c r="L88" s="104">
        <f t="shared" si="17"/>
        <v>1062</v>
      </c>
      <c r="M88" s="105">
        <f t="shared" si="18"/>
        <v>1.686091756160776E-5</v>
      </c>
      <c r="N88" s="104">
        <v>1869</v>
      </c>
      <c r="O88" s="104">
        <v>2</v>
      </c>
      <c r="P88" s="104">
        <f t="shared" si="19"/>
        <v>1871</v>
      </c>
      <c r="Q88" s="106">
        <f t="shared" si="22"/>
        <v>-0.43238909673971138</v>
      </c>
    </row>
    <row r="89" spans="1:17" ht="16.5" x14ac:dyDescent="0.3">
      <c r="A89" s="102" t="s">
        <v>224</v>
      </c>
      <c r="B89" s="103">
        <v>173</v>
      </c>
      <c r="C89" s="104"/>
      <c r="D89" s="104">
        <f t="shared" si="14"/>
        <v>173</v>
      </c>
      <c r="E89" s="105">
        <f t="shared" si="20"/>
        <v>2.651202442906815E-5</v>
      </c>
      <c r="F89" s="103">
        <v>0</v>
      </c>
      <c r="G89" s="104"/>
      <c r="H89" s="104">
        <f t="shared" si="16"/>
        <v>0</v>
      </c>
      <c r="I89" s="105" t="str">
        <f t="shared" si="21"/>
        <v/>
      </c>
      <c r="J89" s="103">
        <v>465</v>
      </c>
      <c r="K89" s="104"/>
      <c r="L89" s="104">
        <f t="shared" si="17"/>
        <v>465</v>
      </c>
      <c r="M89" s="105">
        <f t="shared" si="18"/>
        <v>7.3826051470316464E-6</v>
      </c>
      <c r="N89" s="104">
        <v>344</v>
      </c>
      <c r="O89" s="104"/>
      <c r="P89" s="104">
        <f t="shared" si="19"/>
        <v>344</v>
      </c>
      <c r="Q89" s="106">
        <f t="shared" si="22"/>
        <v>0.35174418604651159</v>
      </c>
    </row>
    <row r="90" spans="1:17" ht="16.5" x14ac:dyDescent="0.3">
      <c r="A90" s="102" t="s">
        <v>145</v>
      </c>
      <c r="B90" s="103">
        <v>170</v>
      </c>
      <c r="C90" s="104"/>
      <c r="D90" s="104">
        <f t="shared" si="14"/>
        <v>170</v>
      </c>
      <c r="E90" s="105">
        <f t="shared" si="20"/>
        <v>2.6052278340702809E-5</v>
      </c>
      <c r="F90" s="103">
        <v>70</v>
      </c>
      <c r="G90" s="104"/>
      <c r="H90" s="104">
        <f t="shared" si="16"/>
        <v>70</v>
      </c>
      <c r="I90" s="105">
        <f t="shared" si="21"/>
        <v>1.4285714285714284</v>
      </c>
      <c r="J90" s="103">
        <v>1904</v>
      </c>
      <c r="K90" s="104"/>
      <c r="L90" s="104">
        <f t="shared" si="17"/>
        <v>1904</v>
      </c>
      <c r="M90" s="105">
        <f t="shared" si="18"/>
        <v>3.0228989677308075E-5</v>
      </c>
      <c r="N90" s="104">
        <v>467</v>
      </c>
      <c r="O90" s="104"/>
      <c r="P90" s="104">
        <f t="shared" si="19"/>
        <v>467</v>
      </c>
      <c r="Q90" s="106">
        <f t="shared" si="22"/>
        <v>3.0770877944325479</v>
      </c>
    </row>
    <row r="91" spans="1:17" ht="16.5" x14ac:dyDescent="0.3">
      <c r="A91" s="102" t="s">
        <v>220</v>
      </c>
      <c r="B91" s="103">
        <v>167</v>
      </c>
      <c r="C91" s="104"/>
      <c r="D91" s="104">
        <f t="shared" si="14"/>
        <v>167</v>
      </c>
      <c r="E91" s="105">
        <f t="shared" si="20"/>
        <v>2.5592532252337465E-5</v>
      </c>
      <c r="F91" s="103">
        <v>508</v>
      </c>
      <c r="G91" s="104"/>
      <c r="H91" s="104">
        <f t="shared" si="16"/>
        <v>508</v>
      </c>
      <c r="I91" s="105">
        <f t="shared" si="21"/>
        <v>-0.67125984251968496</v>
      </c>
      <c r="J91" s="103">
        <v>5113</v>
      </c>
      <c r="K91" s="104"/>
      <c r="L91" s="104">
        <f t="shared" si="17"/>
        <v>5113</v>
      </c>
      <c r="M91" s="105">
        <f t="shared" si="18"/>
        <v>8.1176903476930771E-5</v>
      </c>
      <c r="N91" s="104">
        <v>11785</v>
      </c>
      <c r="O91" s="104"/>
      <c r="P91" s="104">
        <f t="shared" si="19"/>
        <v>11785</v>
      </c>
      <c r="Q91" s="106">
        <f t="shared" si="22"/>
        <v>-0.56614340263046248</v>
      </c>
    </row>
    <row r="92" spans="1:17" ht="16.5" x14ac:dyDescent="0.3">
      <c r="A92" s="102" t="s">
        <v>119</v>
      </c>
      <c r="B92" s="103">
        <v>154</v>
      </c>
      <c r="C92" s="104">
        <v>0</v>
      </c>
      <c r="D92" s="104">
        <f t="shared" si="14"/>
        <v>154</v>
      </c>
      <c r="E92" s="105">
        <f t="shared" si="20"/>
        <v>2.3600299202754309E-5</v>
      </c>
      <c r="F92" s="103">
        <v>160</v>
      </c>
      <c r="G92" s="104">
        <v>0</v>
      </c>
      <c r="H92" s="104">
        <f t="shared" si="16"/>
        <v>160</v>
      </c>
      <c r="I92" s="105">
        <f t="shared" si="21"/>
        <v>-3.7499999999999978E-2</v>
      </c>
      <c r="J92" s="103">
        <v>1520</v>
      </c>
      <c r="K92" s="104">
        <v>0</v>
      </c>
      <c r="L92" s="104">
        <f t="shared" si="17"/>
        <v>1520</v>
      </c>
      <c r="M92" s="105">
        <f t="shared" si="18"/>
        <v>2.4132386717178715E-5</v>
      </c>
      <c r="N92" s="104">
        <v>1659</v>
      </c>
      <c r="O92" s="104">
        <v>0</v>
      </c>
      <c r="P92" s="104">
        <f t="shared" si="19"/>
        <v>1659</v>
      </c>
      <c r="Q92" s="106">
        <f t="shared" si="22"/>
        <v>-8.3785412899336942E-2</v>
      </c>
    </row>
    <row r="93" spans="1:17" ht="16.5" x14ac:dyDescent="0.3">
      <c r="A93" s="102" t="s">
        <v>179</v>
      </c>
      <c r="B93" s="103">
        <v>134</v>
      </c>
      <c r="C93" s="104"/>
      <c r="D93" s="104">
        <f t="shared" si="14"/>
        <v>134</v>
      </c>
      <c r="E93" s="105">
        <f t="shared" si="20"/>
        <v>2.0535325280318684E-5</v>
      </c>
      <c r="F93" s="103">
        <v>72</v>
      </c>
      <c r="G93" s="104"/>
      <c r="H93" s="104">
        <f t="shared" si="16"/>
        <v>72</v>
      </c>
      <c r="I93" s="105">
        <f t="shared" si="21"/>
        <v>0.86111111111111116</v>
      </c>
      <c r="J93" s="103">
        <v>1240</v>
      </c>
      <c r="K93" s="104"/>
      <c r="L93" s="104">
        <f t="shared" si="17"/>
        <v>1240</v>
      </c>
      <c r="M93" s="105">
        <f t="shared" si="18"/>
        <v>1.9686947058751057E-5</v>
      </c>
      <c r="N93" s="104">
        <v>1617</v>
      </c>
      <c r="O93" s="104"/>
      <c r="P93" s="104">
        <f t="shared" si="19"/>
        <v>1617</v>
      </c>
      <c r="Q93" s="106">
        <f t="shared" si="22"/>
        <v>-0.23314780457637596</v>
      </c>
    </row>
    <row r="94" spans="1:17" ht="16.5" x14ac:dyDescent="0.3">
      <c r="A94" s="102" t="s">
        <v>192</v>
      </c>
      <c r="B94" s="103">
        <v>133</v>
      </c>
      <c r="C94" s="104"/>
      <c r="D94" s="104">
        <f t="shared" si="14"/>
        <v>133</v>
      </c>
      <c r="E94" s="105">
        <f t="shared" si="20"/>
        <v>2.0382076584196903E-5</v>
      </c>
      <c r="F94" s="103">
        <v>91</v>
      </c>
      <c r="G94" s="104"/>
      <c r="H94" s="104">
        <f t="shared" si="16"/>
        <v>91</v>
      </c>
      <c r="I94" s="105">
        <f t="shared" si="21"/>
        <v>0.46153846153846145</v>
      </c>
      <c r="J94" s="103">
        <v>1373</v>
      </c>
      <c r="K94" s="104"/>
      <c r="L94" s="104">
        <f t="shared" si="17"/>
        <v>1373</v>
      </c>
      <c r="M94" s="105">
        <f t="shared" si="18"/>
        <v>2.1798530896504195E-5</v>
      </c>
      <c r="N94" s="104">
        <v>746</v>
      </c>
      <c r="O94" s="104"/>
      <c r="P94" s="104">
        <f t="shared" si="19"/>
        <v>746</v>
      </c>
      <c r="Q94" s="106">
        <f t="shared" si="22"/>
        <v>0.84048257372654156</v>
      </c>
    </row>
    <row r="95" spans="1:17" ht="16.5" x14ac:dyDescent="0.3">
      <c r="A95" s="102" t="s">
        <v>156</v>
      </c>
      <c r="B95" s="103">
        <v>133</v>
      </c>
      <c r="C95" s="104"/>
      <c r="D95" s="104">
        <f t="shared" si="14"/>
        <v>133</v>
      </c>
      <c r="E95" s="105">
        <f t="shared" si="20"/>
        <v>2.0382076584196903E-5</v>
      </c>
      <c r="F95" s="103">
        <v>125</v>
      </c>
      <c r="G95" s="104"/>
      <c r="H95" s="104">
        <f t="shared" si="16"/>
        <v>125</v>
      </c>
      <c r="I95" s="105">
        <f t="shared" si="21"/>
        <v>6.4000000000000057E-2</v>
      </c>
      <c r="J95" s="103">
        <v>1366</v>
      </c>
      <c r="K95" s="104"/>
      <c r="L95" s="104">
        <f t="shared" si="17"/>
        <v>1366</v>
      </c>
      <c r="M95" s="105">
        <f t="shared" si="18"/>
        <v>2.1687394905043505E-5</v>
      </c>
      <c r="N95" s="104">
        <v>1330</v>
      </c>
      <c r="O95" s="104"/>
      <c r="P95" s="104">
        <f t="shared" si="19"/>
        <v>1330</v>
      </c>
      <c r="Q95" s="106">
        <f t="shared" si="22"/>
        <v>2.7067669172932352E-2</v>
      </c>
    </row>
    <row r="96" spans="1:17" ht="16.5" x14ac:dyDescent="0.3">
      <c r="A96" s="102" t="s">
        <v>175</v>
      </c>
      <c r="B96" s="103">
        <v>129</v>
      </c>
      <c r="C96" s="104"/>
      <c r="D96" s="104">
        <f t="shared" si="14"/>
        <v>129</v>
      </c>
      <c r="E96" s="105">
        <f t="shared" si="20"/>
        <v>1.9769081799709777E-5</v>
      </c>
      <c r="F96" s="103">
        <v>69</v>
      </c>
      <c r="G96" s="104"/>
      <c r="H96" s="104">
        <f t="shared" si="16"/>
        <v>69</v>
      </c>
      <c r="I96" s="105">
        <f t="shared" si="21"/>
        <v>0.86956521739130443</v>
      </c>
      <c r="J96" s="103">
        <v>976</v>
      </c>
      <c r="K96" s="104"/>
      <c r="L96" s="104">
        <f t="shared" si="17"/>
        <v>976</v>
      </c>
      <c r="M96" s="105">
        <f t="shared" si="18"/>
        <v>1.5495532523662123E-5</v>
      </c>
      <c r="N96" s="104">
        <v>1017</v>
      </c>
      <c r="O96" s="104"/>
      <c r="P96" s="104">
        <f t="shared" si="19"/>
        <v>1017</v>
      </c>
      <c r="Q96" s="106">
        <f t="shared" si="22"/>
        <v>-4.0314650934120011E-2</v>
      </c>
    </row>
    <row r="97" spans="1:17" ht="16.5" x14ac:dyDescent="0.3">
      <c r="A97" s="102" t="s">
        <v>147</v>
      </c>
      <c r="B97" s="103">
        <v>128</v>
      </c>
      <c r="C97" s="104"/>
      <c r="D97" s="104">
        <f t="shared" si="14"/>
        <v>128</v>
      </c>
      <c r="E97" s="105">
        <f t="shared" si="20"/>
        <v>1.9615833103587996E-5</v>
      </c>
      <c r="F97" s="103">
        <v>130</v>
      </c>
      <c r="G97" s="104"/>
      <c r="H97" s="104">
        <f t="shared" si="16"/>
        <v>130</v>
      </c>
      <c r="I97" s="105">
        <f t="shared" si="21"/>
        <v>-1.538461538461533E-2</v>
      </c>
      <c r="J97" s="103">
        <v>1110</v>
      </c>
      <c r="K97" s="104"/>
      <c r="L97" s="104">
        <f t="shared" si="17"/>
        <v>1110</v>
      </c>
      <c r="M97" s="105">
        <f t="shared" si="18"/>
        <v>1.7622992931623931E-5</v>
      </c>
      <c r="N97" s="104">
        <v>1620</v>
      </c>
      <c r="O97" s="104"/>
      <c r="P97" s="104">
        <f t="shared" si="19"/>
        <v>1620</v>
      </c>
      <c r="Q97" s="106">
        <f t="shared" si="22"/>
        <v>-0.31481481481481477</v>
      </c>
    </row>
    <row r="98" spans="1:17" ht="16.5" x14ac:dyDescent="0.3">
      <c r="A98" s="102" t="s">
        <v>300</v>
      </c>
      <c r="B98" s="103">
        <v>128</v>
      </c>
      <c r="C98" s="104"/>
      <c r="D98" s="104">
        <f t="shared" si="14"/>
        <v>128</v>
      </c>
      <c r="E98" s="105">
        <f t="shared" si="20"/>
        <v>1.9615833103587996E-5</v>
      </c>
      <c r="F98" s="103">
        <v>0</v>
      </c>
      <c r="G98" s="104"/>
      <c r="H98" s="104">
        <f t="shared" si="16"/>
        <v>0</v>
      </c>
      <c r="I98" s="105" t="str">
        <f t="shared" si="21"/>
        <v/>
      </c>
      <c r="J98" s="103">
        <v>167</v>
      </c>
      <c r="K98" s="104"/>
      <c r="L98" s="104">
        <f t="shared" si="17"/>
        <v>167</v>
      </c>
      <c r="M98" s="105">
        <f t="shared" si="18"/>
        <v>2.6513872248479248E-6</v>
      </c>
      <c r="N98" s="104">
        <v>111</v>
      </c>
      <c r="O98" s="104"/>
      <c r="P98" s="104">
        <f t="shared" si="19"/>
        <v>111</v>
      </c>
      <c r="Q98" s="106">
        <f t="shared" si="22"/>
        <v>0.50450450450450446</v>
      </c>
    </row>
    <row r="99" spans="1:17" ht="16.5" x14ac:dyDescent="0.3">
      <c r="A99" s="102" t="s">
        <v>91</v>
      </c>
      <c r="B99" s="103">
        <v>127</v>
      </c>
      <c r="C99" s="104"/>
      <c r="D99" s="104">
        <f t="shared" si="14"/>
        <v>127</v>
      </c>
      <c r="E99" s="105">
        <f t="shared" si="20"/>
        <v>1.9462584407466214E-5</v>
      </c>
      <c r="F99" s="103">
        <v>78</v>
      </c>
      <c r="G99" s="104"/>
      <c r="H99" s="104">
        <f t="shared" si="16"/>
        <v>78</v>
      </c>
      <c r="I99" s="105">
        <f t="shared" si="21"/>
        <v>0.62820512820512819</v>
      </c>
      <c r="J99" s="103">
        <v>1177</v>
      </c>
      <c r="K99" s="104"/>
      <c r="L99" s="104">
        <f t="shared" si="17"/>
        <v>1177</v>
      </c>
      <c r="M99" s="105">
        <f t="shared" si="18"/>
        <v>1.8686723135604833E-5</v>
      </c>
      <c r="N99" s="104">
        <v>1134</v>
      </c>
      <c r="O99" s="104"/>
      <c r="P99" s="104">
        <f t="shared" si="19"/>
        <v>1134</v>
      </c>
      <c r="Q99" s="106">
        <f t="shared" si="22"/>
        <v>3.79188712522045E-2</v>
      </c>
    </row>
    <row r="100" spans="1:17" ht="16.5" x14ac:dyDescent="0.3">
      <c r="A100" s="102" t="s">
        <v>202</v>
      </c>
      <c r="B100" s="103">
        <v>118</v>
      </c>
      <c r="C100" s="104"/>
      <c r="D100" s="104">
        <f t="shared" si="14"/>
        <v>118</v>
      </c>
      <c r="E100" s="105">
        <f t="shared" si="20"/>
        <v>1.8083346142370185E-5</v>
      </c>
      <c r="F100" s="103">
        <v>152</v>
      </c>
      <c r="G100" s="104"/>
      <c r="H100" s="104">
        <f t="shared" si="16"/>
        <v>152</v>
      </c>
      <c r="I100" s="105">
        <f t="shared" si="21"/>
        <v>-0.22368421052631582</v>
      </c>
      <c r="J100" s="103">
        <v>1248</v>
      </c>
      <c r="K100" s="104"/>
      <c r="L100" s="104">
        <f t="shared" si="17"/>
        <v>1248</v>
      </c>
      <c r="M100" s="105">
        <f t="shared" si="18"/>
        <v>1.9813959620420421E-5</v>
      </c>
      <c r="N100" s="104">
        <v>1338</v>
      </c>
      <c r="O100" s="104"/>
      <c r="P100" s="104">
        <f t="shared" si="19"/>
        <v>1338</v>
      </c>
      <c r="Q100" s="106">
        <f t="shared" si="22"/>
        <v>-6.7264573991031362E-2</v>
      </c>
    </row>
    <row r="101" spans="1:17" ht="16.5" x14ac:dyDescent="0.3">
      <c r="A101" s="102" t="s">
        <v>174</v>
      </c>
      <c r="B101" s="103">
        <v>117</v>
      </c>
      <c r="C101" s="104">
        <v>0</v>
      </c>
      <c r="D101" s="104">
        <f t="shared" si="14"/>
        <v>117</v>
      </c>
      <c r="E101" s="105">
        <f t="shared" si="20"/>
        <v>1.7930097446248403E-5</v>
      </c>
      <c r="F101" s="103">
        <v>448</v>
      </c>
      <c r="G101" s="104">
        <v>0</v>
      </c>
      <c r="H101" s="104">
        <f t="shared" si="16"/>
        <v>448</v>
      </c>
      <c r="I101" s="105">
        <f t="shared" si="21"/>
        <v>-0.7388392857142857</v>
      </c>
      <c r="J101" s="103">
        <v>4106</v>
      </c>
      <c r="K101" s="104">
        <v>0</v>
      </c>
      <c r="L101" s="104">
        <f t="shared" si="17"/>
        <v>4106</v>
      </c>
      <c r="M101" s="105">
        <f t="shared" si="18"/>
        <v>6.5189197276799879E-5</v>
      </c>
      <c r="N101" s="104">
        <v>4537</v>
      </c>
      <c r="O101" s="104">
        <v>0</v>
      </c>
      <c r="P101" s="104">
        <f t="shared" si="19"/>
        <v>4537</v>
      </c>
      <c r="Q101" s="106">
        <f t="shared" si="22"/>
        <v>-9.4996693850562086E-2</v>
      </c>
    </row>
    <row r="102" spans="1:17" ht="16.5" x14ac:dyDescent="0.3">
      <c r="A102" s="102" t="s">
        <v>140</v>
      </c>
      <c r="B102" s="103">
        <v>112</v>
      </c>
      <c r="C102" s="104"/>
      <c r="D102" s="104">
        <f t="shared" si="14"/>
        <v>112</v>
      </c>
      <c r="E102" s="105">
        <f t="shared" si="20"/>
        <v>1.7163853965639496E-5</v>
      </c>
      <c r="F102" s="103">
        <v>56</v>
      </c>
      <c r="G102" s="104"/>
      <c r="H102" s="104">
        <f t="shared" si="16"/>
        <v>56</v>
      </c>
      <c r="I102" s="105">
        <f t="shared" si="21"/>
        <v>1</v>
      </c>
      <c r="J102" s="103">
        <v>574</v>
      </c>
      <c r="K102" s="104"/>
      <c r="L102" s="104">
        <f t="shared" si="17"/>
        <v>574</v>
      </c>
      <c r="M102" s="105">
        <f t="shared" si="18"/>
        <v>9.1131512997766986E-6</v>
      </c>
      <c r="N102" s="104">
        <v>668</v>
      </c>
      <c r="O102" s="104"/>
      <c r="P102" s="104">
        <f t="shared" si="19"/>
        <v>668</v>
      </c>
      <c r="Q102" s="106">
        <f t="shared" si="22"/>
        <v>-0.14071856287425155</v>
      </c>
    </row>
    <row r="103" spans="1:17" ht="16.5" x14ac:dyDescent="0.3">
      <c r="A103" s="102" t="s">
        <v>196</v>
      </c>
      <c r="B103" s="103">
        <v>108</v>
      </c>
      <c r="C103" s="104"/>
      <c r="D103" s="104">
        <f t="shared" si="14"/>
        <v>108</v>
      </c>
      <c r="E103" s="105">
        <f t="shared" si="20"/>
        <v>1.655085918115237E-5</v>
      </c>
      <c r="F103" s="103">
        <v>120</v>
      </c>
      <c r="G103" s="104"/>
      <c r="H103" s="104">
        <f t="shared" si="16"/>
        <v>120</v>
      </c>
      <c r="I103" s="105">
        <f t="shared" si="21"/>
        <v>-9.9999999999999978E-2</v>
      </c>
      <c r="J103" s="103">
        <v>1012</v>
      </c>
      <c r="K103" s="104"/>
      <c r="L103" s="104">
        <f t="shared" si="17"/>
        <v>1012</v>
      </c>
      <c r="M103" s="105">
        <f t="shared" si="18"/>
        <v>1.6067089051174252E-5</v>
      </c>
      <c r="N103" s="104">
        <v>1044</v>
      </c>
      <c r="O103" s="104"/>
      <c r="P103" s="104">
        <f t="shared" si="19"/>
        <v>1044</v>
      </c>
      <c r="Q103" s="106">
        <f t="shared" si="22"/>
        <v>-3.0651340996168619E-2</v>
      </c>
    </row>
    <row r="104" spans="1:17" ht="16.5" x14ac:dyDescent="0.3">
      <c r="A104" s="102" t="s">
        <v>204</v>
      </c>
      <c r="B104" s="103">
        <v>102</v>
      </c>
      <c r="C104" s="104"/>
      <c r="D104" s="104">
        <f t="shared" si="14"/>
        <v>102</v>
      </c>
      <c r="E104" s="105">
        <f t="shared" si="20"/>
        <v>1.5631367004421685E-5</v>
      </c>
      <c r="F104" s="103">
        <v>116</v>
      </c>
      <c r="G104" s="104"/>
      <c r="H104" s="104">
        <f t="shared" si="16"/>
        <v>116</v>
      </c>
      <c r="I104" s="105">
        <f t="shared" si="21"/>
        <v>-0.12068965517241381</v>
      </c>
      <c r="J104" s="103">
        <v>1453</v>
      </c>
      <c r="K104" s="104"/>
      <c r="L104" s="104">
        <f t="shared" si="17"/>
        <v>1453</v>
      </c>
      <c r="M104" s="105">
        <f t="shared" si="18"/>
        <v>2.3068656513197813E-5</v>
      </c>
      <c r="N104" s="104">
        <v>1201</v>
      </c>
      <c r="O104" s="104"/>
      <c r="P104" s="104">
        <f t="shared" si="19"/>
        <v>1201</v>
      </c>
      <c r="Q104" s="106">
        <f t="shared" si="22"/>
        <v>0.20982514571190669</v>
      </c>
    </row>
    <row r="105" spans="1:17" ht="16.5" x14ac:dyDescent="0.3">
      <c r="A105" s="102" t="s">
        <v>219</v>
      </c>
      <c r="B105" s="103">
        <v>93</v>
      </c>
      <c r="C105" s="104"/>
      <c r="D105" s="104">
        <f t="shared" ref="D105:D168" si="23">C105+B105</f>
        <v>93</v>
      </c>
      <c r="E105" s="105">
        <f t="shared" si="20"/>
        <v>1.4252128739325654E-5</v>
      </c>
      <c r="F105" s="103">
        <v>59</v>
      </c>
      <c r="G105" s="104"/>
      <c r="H105" s="104">
        <f t="shared" ref="H105:H168" si="24">G105+F105</f>
        <v>59</v>
      </c>
      <c r="I105" s="105">
        <f t="shared" si="21"/>
        <v>0.57627118644067798</v>
      </c>
      <c r="J105" s="103">
        <v>1099</v>
      </c>
      <c r="K105" s="104"/>
      <c r="L105" s="104">
        <f t="shared" ref="L105:L168" si="25">K105+J105</f>
        <v>1099</v>
      </c>
      <c r="M105" s="105">
        <f t="shared" ref="M105:M168" si="26">L105/$L$7</f>
        <v>1.7448350659328559E-5</v>
      </c>
      <c r="N105" s="104">
        <v>703</v>
      </c>
      <c r="O105" s="104"/>
      <c r="P105" s="104">
        <f t="shared" ref="P105:P168" si="27">O105+N105</f>
        <v>703</v>
      </c>
      <c r="Q105" s="106">
        <f t="shared" si="22"/>
        <v>0.56330014224751057</v>
      </c>
    </row>
    <row r="106" spans="1:17" ht="16.5" x14ac:dyDescent="0.3">
      <c r="A106" s="102" t="s">
        <v>138</v>
      </c>
      <c r="B106" s="103">
        <v>82</v>
      </c>
      <c r="C106" s="104"/>
      <c r="D106" s="104">
        <f t="shared" si="23"/>
        <v>82</v>
      </c>
      <c r="E106" s="105">
        <f t="shared" si="20"/>
        <v>1.256639308198606E-5</v>
      </c>
      <c r="F106" s="103">
        <v>161</v>
      </c>
      <c r="G106" s="104"/>
      <c r="H106" s="104">
        <f t="shared" si="24"/>
        <v>161</v>
      </c>
      <c r="I106" s="105">
        <f t="shared" si="21"/>
        <v>-0.49068322981366463</v>
      </c>
      <c r="J106" s="103">
        <v>1620</v>
      </c>
      <c r="K106" s="104"/>
      <c r="L106" s="104">
        <f t="shared" si="25"/>
        <v>1620</v>
      </c>
      <c r="M106" s="105">
        <f t="shared" si="26"/>
        <v>2.5720043738045735E-5</v>
      </c>
      <c r="N106" s="104">
        <v>1409</v>
      </c>
      <c r="O106" s="104"/>
      <c r="P106" s="104">
        <f t="shared" si="27"/>
        <v>1409</v>
      </c>
      <c r="Q106" s="106">
        <f t="shared" si="22"/>
        <v>0.14975159687721784</v>
      </c>
    </row>
    <row r="107" spans="1:17" ht="16.5" x14ac:dyDescent="0.3">
      <c r="A107" s="102" t="s">
        <v>127</v>
      </c>
      <c r="B107" s="103">
        <v>81</v>
      </c>
      <c r="C107" s="104"/>
      <c r="D107" s="104">
        <f t="shared" si="23"/>
        <v>81</v>
      </c>
      <c r="E107" s="105">
        <f t="shared" si="20"/>
        <v>1.2413144385864279E-5</v>
      </c>
      <c r="F107" s="103">
        <v>32</v>
      </c>
      <c r="G107" s="104"/>
      <c r="H107" s="104">
        <f t="shared" si="24"/>
        <v>32</v>
      </c>
      <c r="I107" s="105">
        <f t="shared" si="21"/>
        <v>1.53125</v>
      </c>
      <c r="J107" s="103">
        <v>718</v>
      </c>
      <c r="K107" s="104"/>
      <c r="L107" s="104">
        <f t="shared" si="25"/>
        <v>718</v>
      </c>
      <c r="M107" s="105">
        <f t="shared" si="26"/>
        <v>1.1399377409825209E-5</v>
      </c>
      <c r="N107" s="104">
        <v>582</v>
      </c>
      <c r="O107" s="104"/>
      <c r="P107" s="104">
        <f t="shared" si="27"/>
        <v>582</v>
      </c>
      <c r="Q107" s="106">
        <f t="shared" si="22"/>
        <v>0.23367697594501724</v>
      </c>
    </row>
    <row r="108" spans="1:17" ht="16.5" x14ac:dyDescent="0.3">
      <c r="A108" s="102" t="s">
        <v>210</v>
      </c>
      <c r="B108" s="103">
        <v>79</v>
      </c>
      <c r="C108" s="104"/>
      <c r="D108" s="104">
        <f t="shared" si="23"/>
        <v>79</v>
      </c>
      <c r="E108" s="105">
        <f t="shared" si="20"/>
        <v>1.2106646993620716E-5</v>
      </c>
      <c r="F108" s="103">
        <v>152</v>
      </c>
      <c r="G108" s="104"/>
      <c r="H108" s="104">
        <f t="shared" si="24"/>
        <v>152</v>
      </c>
      <c r="I108" s="105">
        <f t="shared" si="21"/>
        <v>-0.48026315789473684</v>
      </c>
      <c r="J108" s="103">
        <v>784</v>
      </c>
      <c r="K108" s="104"/>
      <c r="L108" s="104">
        <f t="shared" si="25"/>
        <v>784</v>
      </c>
      <c r="M108" s="105">
        <f t="shared" si="26"/>
        <v>1.2447231043597443E-5</v>
      </c>
      <c r="N108" s="104">
        <v>1063</v>
      </c>
      <c r="O108" s="104"/>
      <c r="P108" s="104">
        <f t="shared" si="27"/>
        <v>1063</v>
      </c>
      <c r="Q108" s="106">
        <f t="shared" si="22"/>
        <v>-0.26246472248353714</v>
      </c>
    </row>
    <row r="109" spans="1:17" ht="16.5" x14ac:dyDescent="0.3">
      <c r="A109" s="102" t="s">
        <v>227</v>
      </c>
      <c r="B109" s="103">
        <v>78</v>
      </c>
      <c r="C109" s="104"/>
      <c r="D109" s="104">
        <f t="shared" si="23"/>
        <v>78</v>
      </c>
      <c r="E109" s="105">
        <f t="shared" si="20"/>
        <v>1.1953398297498936E-5</v>
      </c>
      <c r="F109" s="103">
        <v>170</v>
      </c>
      <c r="G109" s="104"/>
      <c r="H109" s="104">
        <f t="shared" si="24"/>
        <v>170</v>
      </c>
      <c r="I109" s="105">
        <f t="shared" si="21"/>
        <v>-0.54117647058823537</v>
      </c>
      <c r="J109" s="103">
        <v>929</v>
      </c>
      <c r="K109" s="104"/>
      <c r="L109" s="104">
        <f t="shared" si="25"/>
        <v>929</v>
      </c>
      <c r="M109" s="105">
        <f t="shared" si="26"/>
        <v>1.4749333723854622E-5</v>
      </c>
      <c r="N109" s="104">
        <v>734</v>
      </c>
      <c r="O109" s="104"/>
      <c r="P109" s="104">
        <f t="shared" si="27"/>
        <v>734</v>
      </c>
      <c r="Q109" s="106">
        <f t="shared" si="22"/>
        <v>0.2656675749318802</v>
      </c>
    </row>
    <row r="110" spans="1:17" ht="16.5" x14ac:dyDescent="0.3">
      <c r="A110" s="102" t="s">
        <v>230</v>
      </c>
      <c r="B110" s="103">
        <v>71</v>
      </c>
      <c r="C110" s="104"/>
      <c r="D110" s="104">
        <f t="shared" si="23"/>
        <v>71</v>
      </c>
      <c r="E110" s="105">
        <f t="shared" si="20"/>
        <v>1.0880657424646466E-5</v>
      </c>
      <c r="F110" s="103">
        <v>6</v>
      </c>
      <c r="G110" s="104"/>
      <c r="H110" s="104">
        <f t="shared" si="24"/>
        <v>6</v>
      </c>
      <c r="I110" s="105">
        <f t="shared" si="21"/>
        <v>10.833333333333334</v>
      </c>
      <c r="J110" s="103">
        <v>284</v>
      </c>
      <c r="K110" s="104"/>
      <c r="L110" s="104">
        <f t="shared" si="25"/>
        <v>284</v>
      </c>
      <c r="M110" s="105">
        <f t="shared" si="26"/>
        <v>4.5089459392623388E-6</v>
      </c>
      <c r="N110" s="104">
        <v>288</v>
      </c>
      <c r="O110" s="104"/>
      <c r="P110" s="104">
        <f t="shared" si="27"/>
        <v>288</v>
      </c>
      <c r="Q110" s="106">
        <f t="shared" si="22"/>
        <v>-1.388888888888884E-2</v>
      </c>
    </row>
    <row r="111" spans="1:17" ht="16.5" x14ac:dyDescent="0.3">
      <c r="A111" s="102" t="s">
        <v>155</v>
      </c>
      <c r="B111" s="103">
        <v>64</v>
      </c>
      <c r="C111" s="104"/>
      <c r="D111" s="104">
        <f t="shared" si="23"/>
        <v>64</v>
      </c>
      <c r="E111" s="105">
        <f t="shared" si="20"/>
        <v>9.8079165517939978E-6</v>
      </c>
      <c r="F111" s="103">
        <v>26</v>
      </c>
      <c r="G111" s="104"/>
      <c r="H111" s="104">
        <f t="shared" si="24"/>
        <v>26</v>
      </c>
      <c r="I111" s="105">
        <f t="shared" si="21"/>
        <v>1.4615384615384617</v>
      </c>
      <c r="J111" s="103">
        <v>678</v>
      </c>
      <c r="K111" s="104"/>
      <c r="L111" s="104">
        <f t="shared" si="25"/>
        <v>678</v>
      </c>
      <c r="M111" s="105">
        <f t="shared" si="26"/>
        <v>1.07643146014784E-5</v>
      </c>
      <c r="N111" s="104">
        <v>904</v>
      </c>
      <c r="O111" s="104"/>
      <c r="P111" s="104">
        <f t="shared" si="27"/>
        <v>904</v>
      </c>
      <c r="Q111" s="106">
        <f t="shared" si="22"/>
        <v>-0.25</v>
      </c>
    </row>
    <row r="112" spans="1:17" ht="16.5" x14ac:dyDescent="0.3">
      <c r="A112" s="102" t="s">
        <v>218</v>
      </c>
      <c r="B112" s="103">
        <v>64</v>
      </c>
      <c r="C112" s="104"/>
      <c r="D112" s="104">
        <f t="shared" si="23"/>
        <v>64</v>
      </c>
      <c r="E112" s="105">
        <f t="shared" si="20"/>
        <v>9.8079165517939978E-6</v>
      </c>
      <c r="F112" s="103">
        <v>76</v>
      </c>
      <c r="G112" s="104"/>
      <c r="H112" s="104">
        <f t="shared" si="24"/>
        <v>76</v>
      </c>
      <c r="I112" s="105">
        <f t="shared" si="21"/>
        <v>-0.15789473684210531</v>
      </c>
      <c r="J112" s="103">
        <v>1242</v>
      </c>
      <c r="K112" s="104"/>
      <c r="L112" s="104">
        <f t="shared" si="25"/>
        <v>1242</v>
      </c>
      <c r="M112" s="105">
        <f t="shared" si="26"/>
        <v>1.9718700199168398E-5</v>
      </c>
      <c r="N112" s="104">
        <v>589</v>
      </c>
      <c r="O112" s="104"/>
      <c r="P112" s="104">
        <f t="shared" si="27"/>
        <v>589</v>
      </c>
      <c r="Q112" s="106">
        <f t="shared" si="22"/>
        <v>1.1086587436332769</v>
      </c>
    </row>
    <row r="113" spans="1:17" ht="16.5" x14ac:dyDescent="0.3">
      <c r="A113" s="102" t="s">
        <v>129</v>
      </c>
      <c r="B113" s="103">
        <v>62</v>
      </c>
      <c r="C113" s="104"/>
      <c r="D113" s="104">
        <f t="shared" si="23"/>
        <v>62</v>
      </c>
      <c r="E113" s="105">
        <f t="shared" si="20"/>
        <v>9.501419159550435E-6</v>
      </c>
      <c r="F113" s="103">
        <v>77</v>
      </c>
      <c r="G113" s="104"/>
      <c r="H113" s="104">
        <f t="shared" si="24"/>
        <v>77</v>
      </c>
      <c r="I113" s="105">
        <f t="shared" si="21"/>
        <v>-0.19480519480519476</v>
      </c>
      <c r="J113" s="103">
        <v>593</v>
      </c>
      <c r="K113" s="104"/>
      <c r="L113" s="104">
        <f t="shared" si="25"/>
        <v>593</v>
      </c>
      <c r="M113" s="105">
        <f t="shared" si="26"/>
        <v>9.4148061337414335E-6</v>
      </c>
      <c r="N113" s="104">
        <v>855</v>
      </c>
      <c r="O113" s="104"/>
      <c r="P113" s="104">
        <f t="shared" si="27"/>
        <v>855</v>
      </c>
      <c r="Q113" s="106">
        <f t="shared" si="22"/>
        <v>-0.30643274853801172</v>
      </c>
    </row>
    <row r="114" spans="1:17" ht="16.5" x14ac:dyDescent="0.3">
      <c r="A114" s="102" t="s">
        <v>178</v>
      </c>
      <c r="B114" s="103">
        <v>61</v>
      </c>
      <c r="C114" s="104"/>
      <c r="D114" s="104">
        <f t="shared" si="23"/>
        <v>61</v>
      </c>
      <c r="E114" s="105">
        <f t="shared" si="20"/>
        <v>9.3481704634286552E-6</v>
      </c>
      <c r="F114" s="103">
        <v>131</v>
      </c>
      <c r="G114" s="104"/>
      <c r="H114" s="104">
        <f t="shared" si="24"/>
        <v>131</v>
      </c>
      <c r="I114" s="105">
        <f t="shared" si="21"/>
        <v>-0.53435114503816794</v>
      </c>
      <c r="J114" s="103">
        <v>683</v>
      </c>
      <c r="K114" s="104"/>
      <c r="L114" s="104">
        <f t="shared" si="25"/>
        <v>683</v>
      </c>
      <c r="M114" s="105">
        <f t="shared" si="26"/>
        <v>1.0843697452521753E-5</v>
      </c>
      <c r="N114" s="104">
        <v>837</v>
      </c>
      <c r="O114" s="104"/>
      <c r="P114" s="104">
        <f t="shared" si="27"/>
        <v>837</v>
      </c>
      <c r="Q114" s="106">
        <f t="shared" si="22"/>
        <v>-0.18399044205495818</v>
      </c>
    </row>
    <row r="115" spans="1:17" ht="16.5" x14ac:dyDescent="0.3">
      <c r="A115" s="102" t="s">
        <v>121</v>
      </c>
      <c r="B115" s="103">
        <v>56</v>
      </c>
      <c r="C115" s="104"/>
      <c r="D115" s="104">
        <f t="shared" si="23"/>
        <v>56</v>
      </c>
      <c r="E115" s="105">
        <f t="shared" si="20"/>
        <v>8.5819269828197481E-6</v>
      </c>
      <c r="F115" s="103">
        <v>74</v>
      </c>
      <c r="G115" s="104"/>
      <c r="H115" s="104">
        <f t="shared" si="24"/>
        <v>74</v>
      </c>
      <c r="I115" s="105">
        <f t="shared" si="21"/>
        <v>-0.2432432432432432</v>
      </c>
      <c r="J115" s="103">
        <v>697</v>
      </c>
      <c r="K115" s="104"/>
      <c r="L115" s="104">
        <f t="shared" si="25"/>
        <v>697</v>
      </c>
      <c r="M115" s="105">
        <f t="shared" si="26"/>
        <v>1.1065969435443135E-5</v>
      </c>
      <c r="N115" s="104">
        <v>668</v>
      </c>
      <c r="O115" s="104"/>
      <c r="P115" s="104">
        <f t="shared" si="27"/>
        <v>668</v>
      </c>
      <c r="Q115" s="106">
        <f t="shared" si="22"/>
        <v>4.3413173652694592E-2</v>
      </c>
    </row>
    <row r="116" spans="1:17" ht="16.5" x14ac:dyDescent="0.3">
      <c r="A116" s="102" t="s">
        <v>172</v>
      </c>
      <c r="B116" s="103">
        <v>48</v>
      </c>
      <c r="C116" s="104"/>
      <c r="D116" s="104">
        <f t="shared" si="23"/>
        <v>48</v>
      </c>
      <c r="E116" s="105">
        <f t="shared" si="20"/>
        <v>7.3559374138454984E-6</v>
      </c>
      <c r="F116" s="103">
        <v>18</v>
      </c>
      <c r="G116" s="104"/>
      <c r="H116" s="104">
        <f t="shared" si="24"/>
        <v>18</v>
      </c>
      <c r="I116" s="105">
        <f t="shared" si="21"/>
        <v>1.6666666666666665</v>
      </c>
      <c r="J116" s="103">
        <v>367</v>
      </c>
      <c r="K116" s="104"/>
      <c r="L116" s="104">
        <f t="shared" si="25"/>
        <v>367</v>
      </c>
      <c r="M116" s="105">
        <f t="shared" si="26"/>
        <v>5.8267012665819665E-6</v>
      </c>
      <c r="N116" s="104">
        <v>174</v>
      </c>
      <c r="O116" s="104"/>
      <c r="P116" s="104">
        <f t="shared" si="27"/>
        <v>174</v>
      </c>
      <c r="Q116" s="106">
        <f t="shared" si="22"/>
        <v>1.1091954022988504</v>
      </c>
    </row>
    <row r="117" spans="1:17" ht="16.5" x14ac:dyDescent="0.3">
      <c r="A117" s="102" t="s">
        <v>185</v>
      </c>
      <c r="B117" s="103">
        <v>46</v>
      </c>
      <c r="C117" s="104"/>
      <c r="D117" s="104">
        <f t="shared" si="23"/>
        <v>46</v>
      </c>
      <c r="E117" s="105">
        <f t="shared" si="20"/>
        <v>7.0494400216019364E-6</v>
      </c>
      <c r="F117" s="103">
        <v>9</v>
      </c>
      <c r="G117" s="104"/>
      <c r="H117" s="104">
        <f t="shared" si="24"/>
        <v>9</v>
      </c>
      <c r="I117" s="105">
        <f t="shared" si="21"/>
        <v>4.1111111111111107</v>
      </c>
      <c r="J117" s="103">
        <v>298</v>
      </c>
      <c r="K117" s="104"/>
      <c r="L117" s="104">
        <f t="shared" si="25"/>
        <v>298</v>
      </c>
      <c r="M117" s="105">
        <f t="shared" si="26"/>
        <v>4.7312179221837216E-6</v>
      </c>
      <c r="N117" s="104">
        <v>275</v>
      </c>
      <c r="O117" s="104"/>
      <c r="P117" s="104">
        <f t="shared" si="27"/>
        <v>275</v>
      </c>
      <c r="Q117" s="106">
        <f t="shared" si="22"/>
        <v>8.3636363636363731E-2</v>
      </c>
    </row>
    <row r="118" spans="1:17" ht="16.5" x14ac:dyDescent="0.3">
      <c r="A118" s="102" t="s">
        <v>207</v>
      </c>
      <c r="B118" s="103">
        <v>45</v>
      </c>
      <c r="C118" s="104"/>
      <c r="D118" s="104">
        <f t="shared" si="23"/>
        <v>45</v>
      </c>
      <c r="E118" s="105">
        <f t="shared" si="20"/>
        <v>6.8961913254801549E-6</v>
      </c>
      <c r="F118" s="103">
        <v>50</v>
      </c>
      <c r="G118" s="104"/>
      <c r="H118" s="104">
        <f t="shared" si="24"/>
        <v>50</v>
      </c>
      <c r="I118" s="105">
        <f t="shared" si="21"/>
        <v>-9.9999999999999978E-2</v>
      </c>
      <c r="J118" s="103">
        <v>428</v>
      </c>
      <c r="K118" s="104"/>
      <c r="L118" s="104">
        <f t="shared" si="25"/>
        <v>428</v>
      </c>
      <c r="M118" s="105">
        <f t="shared" si="26"/>
        <v>6.7951720493108487E-6</v>
      </c>
      <c r="N118" s="104">
        <v>400</v>
      </c>
      <c r="O118" s="104"/>
      <c r="P118" s="104">
        <f t="shared" si="27"/>
        <v>400</v>
      </c>
      <c r="Q118" s="106">
        <f t="shared" si="22"/>
        <v>7.0000000000000062E-2</v>
      </c>
    </row>
    <row r="119" spans="1:17" ht="16.5" x14ac:dyDescent="0.3">
      <c r="A119" s="102" t="s">
        <v>157</v>
      </c>
      <c r="B119" s="103">
        <v>45</v>
      </c>
      <c r="C119" s="104"/>
      <c r="D119" s="104">
        <f t="shared" si="23"/>
        <v>45</v>
      </c>
      <c r="E119" s="105">
        <f t="shared" si="20"/>
        <v>6.8961913254801549E-6</v>
      </c>
      <c r="F119" s="103">
        <v>60</v>
      </c>
      <c r="G119" s="104"/>
      <c r="H119" s="104">
        <f t="shared" si="24"/>
        <v>60</v>
      </c>
      <c r="I119" s="105">
        <f t="shared" si="21"/>
        <v>-0.25</v>
      </c>
      <c r="J119" s="103">
        <v>684</v>
      </c>
      <c r="K119" s="104"/>
      <c r="L119" s="104">
        <f t="shared" si="25"/>
        <v>684</v>
      </c>
      <c r="M119" s="105">
        <f t="shared" si="26"/>
        <v>1.0859574022730421E-5</v>
      </c>
      <c r="N119" s="104">
        <v>732</v>
      </c>
      <c r="O119" s="104"/>
      <c r="P119" s="104">
        <f t="shared" si="27"/>
        <v>732</v>
      </c>
      <c r="Q119" s="106">
        <f t="shared" si="22"/>
        <v>-6.557377049180324E-2</v>
      </c>
    </row>
    <row r="120" spans="1:17" ht="16.5" x14ac:dyDescent="0.3">
      <c r="A120" s="102" t="s">
        <v>193</v>
      </c>
      <c r="B120" s="103">
        <v>45</v>
      </c>
      <c r="C120" s="104"/>
      <c r="D120" s="104">
        <f t="shared" si="23"/>
        <v>45</v>
      </c>
      <c r="E120" s="105">
        <f t="shared" si="20"/>
        <v>6.8961913254801549E-6</v>
      </c>
      <c r="F120" s="103">
        <v>46</v>
      </c>
      <c r="G120" s="104"/>
      <c r="H120" s="104">
        <f t="shared" si="24"/>
        <v>46</v>
      </c>
      <c r="I120" s="105">
        <f t="shared" si="21"/>
        <v>-2.1739130434782594E-2</v>
      </c>
      <c r="J120" s="103">
        <v>411</v>
      </c>
      <c r="K120" s="104"/>
      <c r="L120" s="104">
        <f t="shared" si="25"/>
        <v>411</v>
      </c>
      <c r="M120" s="105">
        <f t="shared" si="26"/>
        <v>6.5252703557634555E-6</v>
      </c>
      <c r="N120" s="104">
        <v>470</v>
      </c>
      <c r="O120" s="104"/>
      <c r="P120" s="104">
        <f t="shared" si="27"/>
        <v>470</v>
      </c>
      <c r="Q120" s="106">
        <f t="shared" si="22"/>
        <v>-0.12553191489361704</v>
      </c>
    </row>
    <row r="121" spans="1:17" ht="16.5" x14ac:dyDescent="0.3">
      <c r="A121" s="102" t="s">
        <v>188</v>
      </c>
      <c r="B121" s="103">
        <v>44</v>
      </c>
      <c r="C121" s="104"/>
      <c r="D121" s="104">
        <f t="shared" si="23"/>
        <v>44</v>
      </c>
      <c r="E121" s="105">
        <f t="shared" si="20"/>
        <v>6.7429426293583735E-6</v>
      </c>
      <c r="F121" s="103">
        <v>25</v>
      </c>
      <c r="G121" s="104"/>
      <c r="H121" s="104">
        <f t="shared" si="24"/>
        <v>25</v>
      </c>
      <c r="I121" s="105">
        <f t="shared" si="21"/>
        <v>0.76</v>
      </c>
      <c r="J121" s="103">
        <v>521</v>
      </c>
      <c r="K121" s="104"/>
      <c r="L121" s="104">
        <f t="shared" si="25"/>
        <v>521</v>
      </c>
      <c r="M121" s="105">
        <f t="shared" si="26"/>
        <v>8.271693078717179E-6</v>
      </c>
      <c r="N121" s="104">
        <v>341</v>
      </c>
      <c r="O121" s="104"/>
      <c r="P121" s="104">
        <f t="shared" si="27"/>
        <v>341</v>
      </c>
      <c r="Q121" s="106">
        <f t="shared" si="22"/>
        <v>0.52785923753665687</v>
      </c>
    </row>
    <row r="122" spans="1:17" ht="16.5" x14ac:dyDescent="0.3">
      <c r="A122" s="102" t="s">
        <v>162</v>
      </c>
      <c r="B122" s="103">
        <v>42</v>
      </c>
      <c r="C122" s="104"/>
      <c r="D122" s="104">
        <f t="shared" si="23"/>
        <v>42</v>
      </c>
      <c r="E122" s="105">
        <f t="shared" si="20"/>
        <v>6.4364452371148115E-6</v>
      </c>
      <c r="F122" s="103">
        <v>42</v>
      </c>
      <c r="G122" s="104"/>
      <c r="H122" s="104">
        <f t="shared" si="24"/>
        <v>42</v>
      </c>
      <c r="I122" s="105">
        <f t="shared" si="21"/>
        <v>0</v>
      </c>
      <c r="J122" s="103">
        <v>505</v>
      </c>
      <c r="K122" s="104"/>
      <c r="L122" s="104">
        <f t="shared" si="25"/>
        <v>505</v>
      </c>
      <c r="M122" s="105">
        <f t="shared" si="26"/>
        <v>8.0176679553784554E-6</v>
      </c>
      <c r="N122" s="104">
        <v>527</v>
      </c>
      <c r="O122" s="104"/>
      <c r="P122" s="104">
        <f t="shared" si="27"/>
        <v>527</v>
      </c>
      <c r="Q122" s="106">
        <f t="shared" si="22"/>
        <v>-4.1745730550284632E-2</v>
      </c>
    </row>
    <row r="123" spans="1:17" ht="16.5" x14ac:dyDescent="0.3">
      <c r="A123" s="102" t="s">
        <v>201</v>
      </c>
      <c r="B123" s="103">
        <v>40</v>
      </c>
      <c r="C123" s="104"/>
      <c r="D123" s="104">
        <f t="shared" si="23"/>
        <v>40</v>
      </c>
      <c r="E123" s="105">
        <f t="shared" si="20"/>
        <v>6.1299478448712486E-6</v>
      </c>
      <c r="F123" s="103">
        <v>4</v>
      </c>
      <c r="G123" s="104"/>
      <c r="H123" s="104">
        <f t="shared" si="24"/>
        <v>4</v>
      </c>
      <c r="I123" s="105">
        <f t="shared" si="21"/>
        <v>9</v>
      </c>
      <c r="J123" s="103">
        <v>341</v>
      </c>
      <c r="K123" s="104"/>
      <c r="L123" s="104">
        <f t="shared" si="25"/>
        <v>341</v>
      </c>
      <c r="M123" s="105">
        <f t="shared" si="26"/>
        <v>5.413910441156541E-6</v>
      </c>
      <c r="N123" s="104">
        <v>205</v>
      </c>
      <c r="O123" s="104"/>
      <c r="P123" s="104">
        <f t="shared" si="27"/>
        <v>205</v>
      </c>
      <c r="Q123" s="106">
        <f t="shared" si="22"/>
        <v>0.66341463414634139</v>
      </c>
    </row>
    <row r="124" spans="1:17" ht="16.5" x14ac:dyDescent="0.3">
      <c r="A124" s="102" t="s">
        <v>168</v>
      </c>
      <c r="B124" s="103">
        <v>38</v>
      </c>
      <c r="C124" s="104"/>
      <c r="D124" s="104">
        <f t="shared" si="23"/>
        <v>38</v>
      </c>
      <c r="E124" s="105">
        <f t="shared" si="20"/>
        <v>5.8234504526276866E-6</v>
      </c>
      <c r="F124" s="103">
        <v>94</v>
      </c>
      <c r="G124" s="104"/>
      <c r="H124" s="104">
        <f t="shared" si="24"/>
        <v>94</v>
      </c>
      <c r="I124" s="105">
        <f t="shared" si="21"/>
        <v>-0.5957446808510638</v>
      </c>
      <c r="J124" s="103">
        <v>531</v>
      </c>
      <c r="K124" s="104"/>
      <c r="L124" s="104">
        <f t="shared" si="25"/>
        <v>531</v>
      </c>
      <c r="M124" s="105">
        <f t="shared" si="26"/>
        <v>8.43045878080388E-6</v>
      </c>
      <c r="N124" s="104">
        <v>276</v>
      </c>
      <c r="O124" s="104"/>
      <c r="P124" s="104">
        <f t="shared" si="27"/>
        <v>276</v>
      </c>
      <c r="Q124" s="106">
        <f t="shared" si="22"/>
        <v>0.92391304347826098</v>
      </c>
    </row>
    <row r="125" spans="1:17" ht="16.5" x14ac:dyDescent="0.3">
      <c r="A125" s="102" t="s">
        <v>189</v>
      </c>
      <c r="B125" s="103">
        <v>38</v>
      </c>
      <c r="C125" s="104"/>
      <c r="D125" s="104">
        <f t="shared" si="23"/>
        <v>38</v>
      </c>
      <c r="E125" s="105">
        <f t="shared" si="20"/>
        <v>5.8234504526276866E-6</v>
      </c>
      <c r="F125" s="103">
        <v>9</v>
      </c>
      <c r="G125" s="104"/>
      <c r="H125" s="104">
        <f t="shared" si="24"/>
        <v>9</v>
      </c>
      <c r="I125" s="105">
        <f t="shared" si="21"/>
        <v>3.2222222222222223</v>
      </c>
      <c r="J125" s="103">
        <v>156</v>
      </c>
      <c r="K125" s="104"/>
      <c r="L125" s="104">
        <f t="shared" si="25"/>
        <v>156</v>
      </c>
      <c r="M125" s="105">
        <f t="shared" si="26"/>
        <v>2.4767449525525526E-6</v>
      </c>
      <c r="N125" s="104">
        <v>17</v>
      </c>
      <c r="O125" s="104"/>
      <c r="P125" s="104">
        <f t="shared" si="27"/>
        <v>17</v>
      </c>
      <c r="Q125" s="106">
        <f t="shared" si="22"/>
        <v>8.1764705882352935</v>
      </c>
    </row>
    <row r="126" spans="1:17" ht="16.5" x14ac:dyDescent="0.3">
      <c r="A126" s="102" t="s">
        <v>89</v>
      </c>
      <c r="B126" s="103">
        <v>36</v>
      </c>
      <c r="C126" s="104"/>
      <c r="D126" s="104">
        <f t="shared" si="23"/>
        <v>36</v>
      </c>
      <c r="E126" s="105">
        <f t="shared" si="20"/>
        <v>5.5169530603841238E-6</v>
      </c>
      <c r="F126" s="103">
        <v>183</v>
      </c>
      <c r="G126" s="104"/>
      <c r="H126" s="104">
        <f t="shared" si="24"/>
        <v>183</v>
      </c>
      <c r="I126" s="105">
        <f t="shared" si="21"/>
        <v>-0.80327868852459017</v>
      </c>
      <c r="J126" s="103">
        <v>3161</v>
      </c>
      <c r="K126" s="104"/>
      <c r="L126" s="104">
        <f t="shared" si="25"/>
        <v>3161</v>
      </c>
      <c r="M126" s="105">
        <f t="shared" si="26"/>
        <v>5.0185838429606526E-5</v>
      </c>
      <c r="N126" s="104">
        <v>1049</v>
      </c>
      <c r="O126" s="104"/>
      <c r="P126" s="104">
        <f t="shared" si="27"/>
        <v>1049</v>
      </c>
      <c r="Q126" s="106">
        <f t="shared" si="22"/>
        <v>2.0133460438512869</v>
      </c>
    </row>
    <row r="127" spans="1:17" ht="16.5" x14ac:dyDescent="0.3">
      <c r="A127" s="102" t="s">
        <v>164</v>
      </c>
      <c r="B127" s="103">
        <v>35</v>
      </c>
      <c r="C127" s="104"/>
      <c r="D127" s="104">
        <f t="shared" si="23"/>
        <v>35</v>
      </c>
      <c r="E127" s="105">
        <f t="shared" si="20"/>
        <v>5.3637043642623424E-6</v>
      </c>
      <c r="F127" s="103">
        <v>0</v>
      </c>
      <c r="G127" s="104"/>
      <c r="H127" s="104">
        <f t="shared" si="24"/>
        <v>0</v>
      </c>
      <c r="I127" s="105" t="str">
        <f t="shared" si="21"/>
        <v/>
      </c>
      <c r="J127" s="103">
        <v>177</v>
      </c>
      <c r="K127" s="104"/>
      <c r="L127" s="104">
        <f t="shared" si="25"/>
        <v>177</v>
      </c>
      <c r="M127" s="105">
        <f t="shared" si="26"/>
        <v>2.8101529269346267E-6</v>
      </c>
      <c r="N127" s="104">
        <v>95</v>
      </c>
      <c r="O127" s="104"/>
      <c r="P127" s="104">
        <f t="shared" si="27"/>
        <v>95</v>
      </c>
      <c r="Q127" s="106">
        <f t="shared" si="22"/>
        <v>0.86315789473684212</v>
      </c>
    </row>
    <row r="128" spans="1:17" ht="16.5" x14ac:dyDescent="0.3">
      <c r="A128" s="102" t="s">
        <v>209</v>
      </c>
      <c r="B128" s="103">
        <v>33</v>
      </c>
      <c r="C128" s="104"/>
      <c r="D128" s="104">
        <f t="shared" si="23"/>
        <v>33</v>
      </c>
      <c r="E128" s="105">
        <f t="shared" si="20"/>
        <v>5.0572069720187803E-6</v>
      </c>
      <c r="F128" s="103">
        <v>32</v>
      </c>
      <c r="G128" s="104"/>
      <c r="H128" s="104">
        <f t="shared" si="24"/>
        <v>32</v>
      </c>
      <c r="I128" s="105">
        <f t="shared" si="21"/>
        <v>3.125E-2</v>
      </c>
      <c r="J128" s="103">
        <v>407</v>
      </c>
      <c r="K128" s="104"/>
      <c r="L128" s="104">
        <f t="shared" si="25"/>
        <v>407</v>
      </c>
      <c r="M128" s="105">
        <f t="shared" si="26"/>
        <v>6.4617640749287746E-6</v>
      </c>
      <c r="N128" s="104">
        <v>480</v>
      </c>
      <c r="O128" s="104"/>
      <c r="P128" s="104">
        <f t="shared" si="27"/>
        <v>480</v>
      </c>
      <c r="Q128" s="106">
        <f t="shared" si="22"/>
        <v>-0.15208333333333335</v>
      </c>
    </row>
    <row r="129" spans="1:17" ht="16.5" x14ac:dyDescent="0.3">
      <c r="A129" s="102" t="s">
        <v>237</v>
      </c>
      <c r="B129" s="103">
        <v>31</v>
      </c>
      <c r="C129" s="104"/>
      <c r="D129" s="104">
        <f t="shared" si="23"/>
        <v>31</v>
      </c>
      <c r="E129" s="105">
        <f t="shared" si="20"/>
        <v>4.7507095797752175E-6</v>
      </c>
      <c r="F129" s="103">
        <v>0</v>
      </c>
      <c r="G129" s="104"/>
      <c r="H129" s="104">
        <f t="shared" si="24"/>
        <v>0</v>
      </c>
      <c r="I129" s="105" t="str">
        <f t="shared" si="21"/>
        <v/>
      </c>
      <c r="J129" s="103">
        <v>52</v>
      </c>
      <c r="K129" s="104"/>
      <c r="L129" s="104">
        <f t="shared" si="25"/>
        <v>52</v>
      </c>
      <c r="M129" s="105">
        <f t="shared" si="26"/>
        <v>8.2558165085085075E-7</v>
      </c>
      <c r="N129" s="104">
        <v>127</v>
      </c>
      <c r="O129" s="104"/>
      <c r="P129" s="104">
        <f t="shared" si="27"/>
        <v>127</v>
      </c>
      <c r="Q129" s="106">
        <f t="shared" si="22"/>
        <v>-0.59055118110236227</v>
      </c>
    </row>
    <row r="130" spans="1:17" ht="16.5" x14ac:dyDescent="0.3">
      <c r="A130" s="102" t="s">
        <v>199</v>
      </c>
      <c r="B130" s="103">
        <v>30</v>
      </c>
      <c r="C130" s="104"/>
      <c r="D130" s="104">
        <f t="shared" si="23"/>
        <v>30</v>
      </c>
      <c r="E130" s="105">
        <f t="shared" si="20"/>
        <v>4.5974608836534369E-6</v>
      </c>
      <c r="F130" s="103">
        <v>39</v>
      </c>
      <c r="G130" s="104"/>
      <c r="H130" s="104">
        <f t="shared" si="24"/>
        <v>39</v>
      </c>
      <c r="I130" s="105">
        <f t="shared" si="21"/>
        <v>-0.23076923076923073</v>
      </c>
      <c r="J130" s="103">
        <v>549</v>
      </c>
      <c r="K130" s="104"/>
      <c r="L130" s="104">
        <f t="shared" si="25"/>
        <v>549</v>
      </c>
      <c r="M130" s="105">
        <f t="shared" si="26"/>
        <v>8.7162370445599445E-6</v>
      </c>
      <c r="N130" s="104">
        <v>285</v>
      </c>
      <c r="O130" s="104"/>
      <c r="P130" s="104">
        <f t="shared" si="27"/>
        <v>285</v>
      </c>
      <c r="Q130" s="106">
        <f t="shared" si="22"/>
        <v>0.9263157894736842</v>
      </c>
    </row>
    <row r="131" spans="1:17" ht="16.5" x14ac:dyDescent="0.3">
      <c r="A131" s="102" t="s">
        <v>211</v>
      </c>
      <c r="B131" s="103">
        <v>29</v>
      </c>
      <c r="C131" s="104">
        <v>0</v>
      </c>
      <c r="D131" s="104">
        <f t="shared" si="23"/>
        <v>29</v>
      </c>
      <c r="E131" s="105">
        <f t="shared" si="20"/>
        <v>4.4442121875316555E-6</v>
      </c>
      <c r="F131" s="103">
        <v>51</v>
      </c>
      <c r="G131" s="104">
        <v>0</v>
      </c>
      <c r="H131" s="104">
        <f t="shared" si="24"/>
        <v>51</v>
      </c>
      <c r="I131" s="105">
        <f t="shared" si="21"/>
        <v>-0.43137254901960786</v>
      </c>
      <c r="J131" s="103">
        <v>411</v>
      </c>
      <c r="K131" s="104">
        <v>0</v>
      </c>
      <c r="L131" s="104">
        <f t="shared" si="25"/>
        <v>411</v>
      </c>
      <c r="M131" s="105">
        <f t="shared" si="26"/>
        <v>6.5252703557634555E-6</v>
      </c>
      <c r="N131" s="104">
        <v>139</v>
      </c>
      <c r="O131" s="104">
        <v>0</v>
      </c>
      <c r="P131" s="104">
        <f t="shared" si="27"/>
        <v>139</v>
      </c>
      <c r="Q131" s="106">
        <f t="shared" si="22"/>
        <v>1.9568345323741005</v>
      </c>
    </row>
    <row r="132" spans="1:17" ht="16.5" x14ac:dyDescent="0.3">
      <c r="A132" s="102" t="s">
        <v>160</v>
      </c>
      <c r="B132" s="103">
        <v>29</v>
      </c>
      <c r="C132" s="104"/>
      <c r="D132" s="104">
        <f t="shared" si="23"/>
        <v>29</v>
      </c>
      <c r="E132" s="105">
        <f t="shared" si="20"/>
        <v>4.4442121875316555E-6</v>
      </c>
      <c r="F132" s="103">
        <v>0</v>
      </c>
      <c r="G132" s="104"/>
      <c r="H132" s="104">
        <f t="shared" si="24"/>
        <v>0</v>
      </c>
      <c r="I132" s="105" t="str">
        <f t="shared" si="21"/>
        <v/>
      </c>
      <c r="J132" s="103">
        <v>87</v>
      </c>
      <c r="K132" s="104"/>
      <c r="L132" s="104">
        <f t="shared" si="25"/>
        <v>87</v>
      </c>
      <c r="M132" s="105">
        <f t="shared" si="26"/>
        <v>1.3812616081543081E-6</v>
      </c>
      <c r="N132" s="104">
        <v>138</v>
      </c>
      <c r="O132" s="104"/>
      <c r="P132" s="104">
        <f t="shared" si="27"/>
        <v>138</v>
      </c>
      <c r="Q132" s="106">
        <f t="shared" si="22"/>
        <v>-0.36956521739130432</v>
      </c>
    </row>
    <row r="133" spans="1:17" ht="16.5" x14ac:dyDescent="0.3">
      <c r="A133" s="102" t="s">
        <v>212</v>
      </c>
      <c r="B133" s="103">
        <v>27</v>
      </c>
      <c r="C133" s="104"/>
      <c r="D133" s="104">
        <f t="shared" si="23"/>
        <v>27</v>
      </c>
      <c r="E133" s="105">
        <f t="shared" ref="E133:E196" si="28">D133/$D$7</f>
        <v>4.1377147952880926E-6</v>
      </c>
      <c r="F133" s="103">
        <v>11</v>
      </c>
      <c r="G133" s="104"/>
      <c r="H133" s="104">
        <f t="shared" si="24"/>
        <v>11</v>
      </c>
      <c r="I133" s="105">
        <f t="shared" si="21"/>
        <v>1.4545454545454546</v>
      </c>
      <c r="J133" s="103">
        <v>127</v>
      </c>
      <c r="K133" s="104"/>
      <c r="L133" s="104">
        <f t="shared" si="25"/>
        <v>127</v>
      </c>
      <c r="M133" s="105">
        <f t="shared" si="26"/>
        <v>2.0163244165011163E-6</v>
      </c>
      <c r="N133" s="104">
        <v>172</v>
      </c>
      <c r="O133" s="104"/>
      <c r="P133" s="104">
        <f t="shared" si="27"/>
        <v>172</v>
      </c>
      <c r="Q133" s="106">
        <f t="shared" si="22"/>
        <v>-0.26162790697674421</v>
      </c>
    </row>
    <row r="134" spans="1:17" ht="16.5" x14ac:dyDescent="0.3">
      <c r="A134" s="102" t="s">
        <v>171</v>
      </c>
      <c r="B134" s="103">
        <v>25</v>
      </c>
      <c r="C134" s="104"/>
      <c r="D134" s="104">
        <f t="shared" si="23"/>
        <v>25</v>
      </c>
      <c r="E134" s="105">
        <f t="shared" si="28"/>
        <v>3.8312174030445306E-6</v>
      </c>
      <c r="F134" s="103">
        <v>0</v>
      </c>
      <c r="G134" s="104"/>
      <c r="H134" s="104">
        <f t="shared" si="24"/>
        <v>0</v>
      </c>
      <c r="I134" s="105" t="str">
        <f t="shared" si="21"/>
        <v/>
      </c>
      <c r="J134" s="103">
        <v>77</v>
      </c>
      <c r="K134" s="104"/>
      <c r="L134" s="104">
        <f t="shared" si="25"/>
        <v>77</v>
      </c>
      <c r="M134" s="105">
        <f t="shared" si="26"/>
        <v>1.2224959060676061E-6</v>
      </c>
      <c r="N134" s="104">
        <v>223</v>
      </c>
      <c r="O134" s="104"/>
      <c r="P134" s="104">
        <f t="shared" si="27"/>
        <v>223</v>
      </c>
      <c r="Q134" s="106">
        <f t="shared" si="22"/>
        <v>-0.6547085201793722</v>
      </c>
    </row>
    <row r="135" spans="1:17" ht="16.5" x14ac:dyDescent="0.3">
      <c r="A135" s="102" t="s">
        <v>198</v>
      </c>
      <c r="B135" s="103">
        <v>25</v>
      </c>
      <c r="C135" s="104"/>
      <c r="D135" s="104">
        <f t="shared" si="23"/>
        <v>25</v>
      </c>
      <c r="E135" s="105">
        <f t="shared" si="28"/>
        <v>3.8312174030445306E-6</v>
      </c>
      <c r="F135" s="103">
        <v>18</v>
      </c>
      <c r="G135" s="104"/>
      <c r="H135" s="104">
        <f t="shared" si="24"/>
        <v>18</v>
      </c>
      <c r="I135" s="105">
        <f t="shared" si="21"/>
        <v>0.38888888888888884</v>
      </c>
      <c r="J135" s="103">
        <v>232</v>
      </c>
      <c r="K135" s="104"/>
      <c r="L135" s="104">
        <f t="shared" si="25"/>
        <v>232</v>
      </c>
      <c r="M135" s="105">
        <f t="shared" si="26"/>
        <v>3.683364288411488E-6</v>
      </c>
      <c r="N135" s="104">
        <v>96</v>
      </c>
      <c r="O135" s="104"/>
      <c r="P135" s="104">
        <f t="shared" si="27"/>
        <v>96</v>
      </c>
      <c r="Q135" s="106">
        <f t="shared" si="22"/>
        <v>1.4166666666666665</v>
      </c>
    </row>
    <row r="136" spans="1:17" ht="16.5" x14ac:dyDescent="0.3">
      <c r="A136" s="102" t="s">
        <v>216</v>
      </c>
      <c r="B136" s="103">
        <v>22</v>
      </c>
      <c r="C136" s="104"/>
      <c r="D136" s="104">
        <f t="shared" si="23"/>
        <v>22</v>
      </c>
      <c r="E136" s="105">
        <f t="shared" si="28"/>
        <v>3.3714713146791868E-6</v>
      </c>
      <c r="F136" s="103">
        <v>0</v>
      </c>
      <c r="G136" s="104"/>
      <c r="H136" s="104">
        <f t="shared" si="24"/>
        <v>0</v>
      </c>
      <c r="I136" s="105" t="str">
        <f t="shared" ref="I136:I199" si="29">IFERROR(D136/H136-1,"")</f>
        <v/>
      </c>
      <c r="J136" s="103">
        <v>37</v>
      </c>
      <c r="K136" s="104"/>
      <c r="L136" s="104">
        <f t="shared" si="25"/>
        <v>37</v>
      </c>
      <c r="M136" s="105">
        <f t="shared" si="26"/>
        <v>5.8743309772079769E-7</v>
      </c>
      <c r="N136" s="104">
        <v>20</v>
      </c>
      <c r="O136" s="104"/>
      <c r="P136" s="104">
        <f t="shared" si="27"/>
        <v>20</v>
      </c>
      <c r="Q136" s="106">
        <f t="shared" ref="Q136:Q199" si="30">IFERROR(L136/P136-1,"")</f>
        <v>0.85000000000000009</v>
      </c>
    </row>
    <row r="137" spans="1:17" ht="16.5" x14ac:dyDescent="0.3">
      <c r="A137" s="102" t="s">
        <v>281</v>
      </c>
      <c r="B137" s="103">
        <v>22</v>
      </c>
      <c r="C137" s="104"/>
      <c r="D137" s="104">
        <f t="shared" si="23"/>
        <v>22</v>
      </c>
      <c r="E137" s="105">
        <f t="shared" si="28"/>
        <v>3.3714713146791868E-6</v>
      </c>
      <c r="F137" s="103">
        <v>0</v>
      </c>
      <c r="G137" s="104"/>
      <c r="H137" s="104">
        <f t="shared" si="24"/>
        <v>0</v>
      </c>
      <c r="I137" s="105" t="str">
        <f t="shared" si="29"/>
        <v/>
      </c>
      <c r="J137" s="103">
        <v>42</v>
      </c>
      <c r="K137" s="104"/>
      <c r="L137" s="104">
        <f t="shared" si="25"/>
        <v>42</v>
      </c>
      <c r="M137" s="105">
        <f t="shared" si="26"/>
        <v>6.6681594876414871E-7</v>
      </c>
      <c r="N137" s="104">
        <v>84</v>
      </c>
      <c r="O137" s="104"/>
      <c r="P137" s="104">
        <f t="shared" si="27"/>
        <v>84</v>
      </c>
      <c r="Q137" s="106">
        <f t="shared" si="30"/>
        <v>-0.5</v>
      </c>
    </row>
    <row r="138" spans="1:17" ht="16.5" x14ac:dyDescent="0.3">
      <c r="A138" s="102" t="s">
        <v>197</v>
      </c>
      <c r="B138" s="103">
        <v>20</v>
      </c>
      <c r="C138" s="104"/>
      <c r="D138" s="104">
        <f t="shared" si="23"/>
        <v>20</v>
      </c>
      <c r="E138" s="105">
        <f t="shared" si="28"/>
        <v>3.0649739224356243E-6</v>
      </c>
      <c r="F138" s="103">
        <v>30</v>
      </c>
      <c r="G138" s="104"/>
      <c r="H138" s="104">
        <f t="shared" si="24"/>
        <v>30</v>
      </c>
      <c r="I138" s="105">
        <f t="shared" si="29"/>
        <v>-0.33333333333333337</v>
      </c>
      <c r="J138" s="103">
        <v>196</v>
      </c>
      <c r="K138" s="104"/>
      <c r="L138" s="104">
        <f t="shared" si="25"/>
        <v>196</v>
      </c>
      <c r="M138" s="105">
        <f t="shared" si="26"/>
        <v>3.1118077608993607E-6</v>
      </c>
      <c r="N138" s="104">
        <v>300</v>
      </c>
      <c r="O138" s="104"/>
      <c r="P138" s="104">
        <f t="shared" si="27"/>
        <v>300</v>
      </c>
      <c r="Q138" s="106">
        <f t="shared" si="30"/>
        <v>-0.34666666666666668</v>
      </c>
    </row>
    <row r="139" spans="1:17" ht="16.5" x14ac:dyDescent="0.3">
      <c r="A139" s="102" t="s">
        <v>222</v>
      </c>
      <c r="B139" s="103">
        <v>20</v>
      </c>
      <c r="C139" s="104"/>
      <c r="D139" s="104">
        <f t="shared" si="23"/>
        <v>20</v>
      </c>
      <c r="E139" s="105">
        <f t="shared" si="28"/>
        <v>3.0649739224356243E-6</v>
      </c>
      <c r="F139" s="103">
        <v>0</v>
      </c>
      <c r="G139" s="104"/>
      <c r="H139" s="104">
        <f t="shared" si="24"/>
        <v>0</v>
      </c>
      <c r="I139" s="105" t="str">
        <f t="shared" si="29"/>
        <v/>
      </c>
      <c r="J139" s="103">
        <v>79</v>
      </c>
      <c r="K139" s="104"/>
      <c r="L139" s="104">
        <f t="shared" si="25"/>
        <v>79</v>
      </c>
      <c r="M139" s="105">
        <f t="shared" si="26"/>
        <v>1.2542490464849465E-6</v>
      </c>
      <c r="N139" s="104">
        <v>31</v>
      </c>
      <c r="O139" s="104"/>
      <c r="P139" s="104">
        <f t="shared" si="27"/>
        <v>31</v>
      </c>
      <c r="Q139" s="106">
        <f t="shared" si="30"/>
        <v>1.5483870967741935</v>
      </c>
    </row>
    <row r="140" spans="1:17" ht="16.5" x14ac:dyDescent="0.3">
      <c r="A140" s="102" t="s">
        <v>176</v>
      </c>
      <c r="B140" s="103">
        <v>19</v>
      </c>
      <c r="C140" s="104"/>
      <c r="D140" s="104">
        <f t="shared" si="23"/>
        <v>19</v>
      </c>
      <c r="E140" s="105">
        <f t="shared" si="28"/>
        <v>2.9117252263138433E-6</v>
      </c>
      <c r="F140" s="103">
        <v>3</v>
      </c>
      <c r="G140" s="104"/>
      <c r="H140" s="104">
        <f t="shared" si="24"/>
        <v>3</v>
      </c>
      <c r="I140" s="105">
        <f t="shared" si="29"/>
        <v>5.333333333333333</v>
      </c>
      <c r="J140" s="103">
        <v>76</v>
      </c>
      <c r="K140" s="104"/>
      <c r="L140" s="104">
        <f t="shared" si="25"/>
        <v>76</v>
      </c>
      <c r="M140" s="105">
        <f t="shared" si="26"/>
        <v>1.2066193358589358E-6</v>
      </c>
      <c r="N140" s="104">
        <v>30</v>
      </c>
      <c r="O140" s="104"/>
      <c r="P140" s="104">
        <f t="shared" si="27"/>
        <v>30</v>
      </c>
      <c r="Q140" s="106">
        <f t="shared" si="30"/>
        <v>1.5333333333333332</v>
      </c>
    </row>
    <row r="141" spans="1:17" ht="16.5" x14ac:dyDescent="0.3">
      <c r="A141" s="102" t="s">
        <v>191</v>
      </c>
      <c r="B141" s="103">
        <v>19</v>
      </c>
      <c r="C141" s="104"/>
      <c r="D141" s="104">
        <f t="shared" si="23"/>
        <v>19</v>
      </c>
      <c r="E141" s="105">
        <f t="shared" si="28"/>
        <v>2.9117252263138433E-6</v>
      </c>
      <c r="F141" s="103">
        <v>0</v>
      </c>
      <c r="G141" s="104"/>
      <c r="H141" s="104">
        <f t="shared" si="24"/>
        <v>0</v>
      </c>
      <c r="I141" s="105" t="str">
        <f t="shared" si="29"/>
        <v/>
      </c>
      <c r="J141" s="103">
        <v>97</v>
      </c>
      <c r="K141" s="104"/>
      <c r="L141" s="104">
        <f t="shared" si="25"/>
        <v>97</v>
      </c>
      <c r="M141" s="105">
        <f t="shared" si="26"/>
        <v>1.5400273102410101E-6</v>
      </c>
      <c r="N141" s="104">
        <v>42</v>
      </c>
      <c r="O141" s="104"/>
      <c r="P141" s="104">
        <f t="shared" si="27"/>
        <v>42</v>
      </c>
      <c r="Q141" s="106">
        <f t="shared" si="30"/>
        <v>1.3095238095238093</v>
      </c>
    </row>
    <row r="142" spans="1:17" ht="16.5" x14ac:dyDescent="0.3">
      <c r="A142" s="102" t="s">
        <v>195</v>
      </c>
      <c r="B142" s="103">
        <v>19</v>
      </c>
      <c r="C142" s="104"/>
      <c r="D142" s="104">
        <f t="shared" si="23"/>
        <v>19</v>
      </c>
      <c r="E142" s="105">
        <f t="shared" si="28"/>
        <v>2.9117252263138433E-6</v>
      </c>
      <c r="F142" s="103">
        <v>48</v>
      </c>
      <c r="G142" s="104"/>
      <c r="H142" s="104">
        <f t="shared" si="24"/>
        <v>48</v>
      </c>
      <c r="I142" s="105">
        <f t="shared" si="29"/>
        <v>-0.60416666666666674</v>
      </c>
      <c r="J142" s="103">
        <v>461</v>
      </c>
      <c r="K142" s="104"/>
      <c r="L142" s="104">
        <f t="shared" si="25"/>
        <v>461</v>
      </c>
      <c r="M142" s="105">
        <f t="shared" si="26"/>
        <v>7.3190988661969655E-6</v>
      </c>
      <c r="N142" s="104">
        <v>338</v>
      </c>
      <c r="O142" s="104"/>
      <c r="P142" s="104">
        <f t="shared" si="27"/>
        <v>338</v>
      </c>
      <c r="Q142" s="106">
        <f t="shared" si="30"/>
        <v>0.36390532544378695</v>
      </c>
    </row>
    <row r="143" spans="1:17" ht="16.5" x14ac:dyDescent="0.3">
      <c r="A143" s="102" t="s">
        <v>184</v>
      </c>
      <c r="B143" s="103">
        <v>18</v>
      </c>
      <c r="C143" s="104"/>
      <c r="D143" s="104">
        <f t="shared" si="23"/>
        <v>18</v>
      </c>
      <c r="E143" s="105">
        <f t="shared" si="28"/>
        <v>2.7584765301920619E-6</v>
      </c>
      <c r="F143" s="103">
        <v>0</v>
      </c>
      <c r="G143" s="104"/>
      <c r="H143" s="104">
        <f t="shared" si="24"/>
        <v>0</v>
      </c>
      <c r="I143" s="105" t="str">
        <f t="shared" si="29"/>
        <v/>
      </c>
      <c r="J143" s="103">
        <v>60</v>
      </c>
      <c r="K143" s="104"/>
      <c r="L143" s="104">
        <f t="shared" si="25"/>
        <v>60</v>
      </c>
      <c r="M143" s="105">
        <f t="shared" si="26"/>
        <v>9.5259421252021245E-7</v>
      </c>
      <c r="N143" s="104">
        <v>51</v>
      </c>
      <c r="O143" s="104"/>
      <c r="P143" s="104">
        <f t="shared" si="27"/>
        <v>51</v>
      </c>
      <c r="Q143" s="106">
        <f t="shared" si="30"/>
        <v>0.17647058823529416</v>
      </c>
    </row>
    <row r="144" spans="1:17" ht="16.5" x14ac:dyDescent="0.3">
      <c r="A144" s="102" t="s">
        <v>186</v>
      </c>
      <c r="B144" s="103">
        <v>18</v>
      </c>
      <c r="C144" s="104"/>
      <c r="D144" s="104">
        <f t="shared" si="23"/>
        <v>18</v>
      </c>
      <c r="E144" s="105">
        <f t="shared" si="28"/>
        <v>2.7584765301920619E-6</v>
      </c>
      <c r="F144" s="103">
        <v>5</v>
      </c>
      <c r="G144" s="104"/>
      <c r="H144" s="104">
        <f t="shared" si="24"/>
        <v>5</v>
      </c>
      <c r="I144" s="105">
        <f t="shared" si="29"/>
        <v>2.6</v>
      </c>
      <c r="J144" s="103">
        <v>210</v>
      </c>
      <c r="K144" s="104"/>
      <c r="L144" s="104">
        <f t="shared" si="25"/>
        <v>210</v>
      </c>
      <c r="M144" s="105">
        <f t="shared" si="26"/>
        <v>3.3340797438207435E-6</v>
      </c>
      <c r="N144" s="104">
        <v>99</v>
      </c>
      <c r="O144" s="104"/>
      <c r="P144" s="104">
        <f t="shared" si="27"/>
        <v>99</v>
      </c>
      <c r="Q144" s="106">
        <f t="shared" si="30"/>
        <v>1.1212121212121211</v>
      </c>
    </row>
    <row r="145" spans="1:17" ht="16.5" x14ac:dyDescent="0.3">
      <c r="A145" s="102" t="s">
        <v>238</v>
      </c>
      <c r="B145" s="103">
        <v>18</v>
      </c>
      <c r="C145" s="104"/>
      <c r="D145" s="104">
        <f t="shared" si="23"/>
        <v>18</v>
      </c>
      <c r="E145" s="105">
        <f t="shared" si="28"/>
        <v>2.7584765301920619E-6</v>
      </c>
      <c r="F145" s="103">
        <v>0</v>
      </c>
      <c r="G145" s="104"/>
      <c r="H145" s="104">
        <f t="shared" si="24"/>
        <v>0</v>
      </c>
      <c r="I145" s="105" t="str">
        <f t="shared" si="29"/>
        <v/>
      </c>
      <c r="J145" s="103">
        <v>70</v>
      </c>
      <c r="K145" s="104"/>
      <c r="L145" s="104">
        <f t="shared" si="25"/>
        <v>70</v>
      </c>
      <c r="M145" s="105">
        <f t="shared" si="26"/>
        <v>1.1113599146069145E-6</v>
      </c>
      <c r="N145" s="104">
        <v>259</v>
      </c>
      <c r="O145" s="104"/>
      <c r="P145" s="104">
        <f t="shared" si="27"/>
        <v>259</v>
      </c>
      <c r="Q145" s="106">
        <f t="shared" si="30"/>
        <v>-0.72972972972972971</v>
      </c>
    </row>
    <row r="146" spans="1:17" ht="16.5" x14ac:dyDescent="0.3">
      <c r="A146" s="102" t="s">
        <v>350</v>
      </c>
      <c r="B146" s="103">
        <v>18</v>
      </c>
      <c r="C146" s="104"/>
      <c r="D146" s="104">
        <f t="shared" si="23"/>
        <v>18</v>
      </c>
      <c r="E146" s="105">
        <f t="shared" si="28"/>
        <v>2.7584765301920619E-6</v>
      </c>
      <c r="F146" s="103">
        <v>0</v>
      </c>
      <c r="G146" s="104"/>
      <c r="H146" s="104">
        <f t="shared" si="24"/>
        <v>0</v>
      </c>
      <c r="I146" s="105" t="str">
        <f t="shared" si="29"/>
        <v/>
      </c>
      <c r="J146" s="103">
        <v>33</v>
      </c>
      <c r="K146" s="104"/>
      <c r="L146" s="104">
        <f t="shared" si="25"/>
        <v>33</v>
      </c>
      <c r="M146" s="105">
        <f t="shared" si="26"/>
        <v>5.239268168861169E-7</v>
      </c>
      <c r="N146" s="104">
        <v>4</v>
      </c>
      <c r="O146" s="104"/>
      <c r="P146" s="104">
        <f t="shared" si="27"/>
        <v>4</v>
      </c>
      <c r="Q146" s="106">
        <f t="shared" si="30"/>
        <v>7.25</v>
      </c>
    </row>
    <row r="147" spans="1:17" ht="16.5" x14ac:dyDescent="0.3">
      <c r="A147" s="102" t="s">
        <v>206</v>
      </c>
      <c r="B147" s="103">
        <v>18</v>
      </c>
      <c r="C147" s="104"/>
      <c r="D147" s="104">
        <f t="shared" si="23"/>
        <v>18</v>
      </c>
      <c r="E147" s="105">
        <f t="shared" si="28"/>
        <v>2.7584765301920619E-6</v>
      </c>
      <c r="F147" s="103">
        <v>877</v>
      </c>
      <c r="G147" s="104"/>
      <c r="H147" s="104">
        <f t="shared" si="24"/>
        <v>877</v>
      </c>
      <c r="I147" s="105">
        <f t="shared" si="29"/>
        <v>-0.97947548460661349</v>
      </c>
      <c r="J147" s="103">
        <v>3806</v>
      </c>
      <c r="K147" s="104"/>
      <c r="L147" s="104">
        <f t="shared" si="25"/>
        <v>3806</v>
      </c>
      <c r="M147" s="105">
        <f t="shared" si="26"/>
        <v>6.0426226214198808E-5</v>
      </c>
      <c r="N147" s="104">
        <v>8279</v>
      </c>
      <c r="O147" s="104"/>
      <c r="P147" s="104">
        <f t="shared" si="27"/>
        <v>8279</v>
      </c>
      <c r="Q147" s="106">
        <f t="shared" si="30"/>
        <v>-0.54028264283125982</v>
      </c>
    </row>
    <row r="148" spans="1:17" ht="16.5" x14ac:dyDescent="0.3">
      <c r="A148" s="102" t="s">
        <v>154</v>
      </c>
      <c r="B148" s="103">
        <v>17</v>
      </c>
      <c r="C148" s="104"/>
      <c r="D148" s="104">
        <f t="shared" si="23"/>
        <v>17</v>
      </c>
      <c r="E148" s="105">
        <f t="shared" si="28"/>
        <v>2.6052278340702809E-6</v>
      </c>
      <c r="F148" s="103">
        <v>25</v>
      </c>
      <c r="G148" s="104"/>
      <c r="H148" s="104">
        <f t="shared" si="24"/>
        <v>25</v>
      </c>
      <c r="I148" s="105">
        <f t="shared" si="29"/>
        <v>-0.31999999999999995</v>
      </c>
      <c r="J148" s="103">
        <v>175</v>
      </c>
      <c r="K148" s="104"/>
      <c r="L148" s="104">
        <f t="shared" si="25"/>
        <v>175</v>
      </c>
      <c r="M148" s="105">
        <f t="shared" si="26"/>
        <v>2.7783997865172862E-6</v>
      </c>
      <c r="N148" s="104">
        <v>419</v>
      </c>
      <c r="O148" s="104"/>
      <c r="P148" s="104">
        <f t="shared" si="27"/>
        <v>419</v>
      </c>
      <c r="Q148" s="106">
        <f t="shared" si="30"/>
        <v>-0.58233890214797135</v>
      </c>
    </row>
    <row r="149" spans="1:17" ht="16.5" x14ac:dyDescent="0.3">
      <c r="A149" s="102" t="s">
        <v>290</v>
      </c>
      <c r="B149" s="103">
        <v>17</v>
      </c>
      <c r="C149" s="104"/>
      <c r="D149" s="104">
        <f t="shared" si="23"/>
        <v>17</v>
      </c>
      <c r="E149" s="105">
        <f t="shared" si="28"/>
        <v>2.6052278340702809E-6</v>
      </c>
      <c r="F149" s="103">
        <v>0</v>
      </c>
      <c r="G149" s="104"/>
      <c r="H149" s="104">
        <f t="shared" si="24"/>
        <v>0</v>
      </c>
      <c r="I149" s="105" t="str">
        <f t="shared" si="29"/>
        <v/>
      </c>
      <c r="J149" s="103">
        <v>57</v>
      </c>
      <c r="K149" s="104"/>
      <c r="L149" s="104">
        <f t="shared" si="25"/>
        <v>57</v>
      </c>
      <c r="M149" s="105">
        <f t="shared" si="26"/>
        <v>9.0496450189420188E-7</v>
      </c>
      <c r="N149" s="104">
        <v>93</v>
      </c>
      <c r="O149" s="104"/>
      <c r="P149" s="104">
        <f t="shared" si="27"/>
        <v>93</v>
      </c>
      <c r="Q149" s="106">
        <f t="shared" si="30"/>
        <v>-0.38709677419354838</v>
      </c>
    </row>
    <row r="150" spans="1:17" ht="16.5" x14ac:dyDescent="0.3">
      <c r="A150" s="102" t="s">
        <v>126</v>
      </c>
      <c r="B150" s="103">
        <v>16</v>
      </c>
      <c r="C150" s="104"/>
      <c r="D150" s="104">
        <f t="shared" si="23"/>
        <v>16</v>
      </c>
      <c r="E150" s="105">
        <f t="shared" si="28"/>
        <v>2.4519791379484995E-6</v>
      </c>
      <c r="F150" s="103">
        <v>31</v>
      </c>
      <c r="G150" s="104"/>
      <c r="H150" s="104">
        <f t="shared" si="24"/>
        <v>31</v>
      </c>
      <c r="I150" s="105">
        <f t="shared" si="29"/>
        <v>-0.4838709677419355</v>
      </c>
      <c r="J150" s="103">
        <v>322</v>
      </c>
      <c r="K150" s="104"/>
      <c r="L150" s="104">
        <f t="shared" si="25"/>
        <v>322</v>
      </c>
      <c r="M150" s="105">
        <f t="shared" si="26"/>
        <v>5.112255607191807E-6</v>
      </c>
      <c r="N150" s="104">
        <v>427</v>
      </c>
      <c r="O150" s="104"/>
      <c r="P150" s="104">
        <f t="shared" si="27"/>
        <v>427</v>
      </c>
      <c r="Q150" s="106">
        <f t="shared" si="30"/>
        <v>-0.24590163934426235</v>
      </c>
    </row>
    <row r="151" spans="1:17" ht="16.5" x14ac:dyDescent="0.3">
      <c r="A151" s="102" t="s">
        <v>161</v>
      </c>
      <c r="B151" s="103">
        <v>16</v>
      </c>
      <c r="C151" s="104"/>
      <c r="D151" s="104">
        <f t="shared" si="23"/>
        <v>16</v>
      </c>
      <c r="E151" s="105">
        <f t="shared" si="28"/>
        <v>2.4519791379484995E-6</v>
      </c>
      <c r="F151" s="103">
        <v>12</v>
      </c>
      <c r="G151" s="104"/>
      <c r="H151" s="104">
        <f t="shared" si="24"/>
        <v>12</v>
      </c>
      <c r="I151" s="105">
        <f t="shared" si="29"/>
        <v>0.33333333333333326</v>
      </c>
      <c r="J151" s="103">
        <v>58</v>
      </c>
      <c r="K151" s="104"/>
      <c r="L151" s="104">
        <f t="shared" si="25"/>
        <v>58</v>
      </c>
      <c r="M151" s="105">
        <f t="shared" si="26"/>
        <v>9.20841072102872E-7</v>
      </c>
      <c r="N151" s="104">
        <v>46</v>
      </c>
      <c r="O151" s="104"/>
      <c r="P151" s="104">
        <f t="shared" si="27"/>
        <v>46</v>
      </c>
      <c r="Q151" s="106">
        <f t="shared" si="30"/>
        <v>0.26086956521739135</v>
      </c>
    </row>
    <row r="152" spans="1:17" ht="16.5" x14ac:dyDescent="0.3">
      <c r="A152" s="102" t="s">
        <v>187</v>
      </c>
      <c r="B152" s="103">
        <v>15</v>
      </c>
      <c r="C152" s="104"/>
      <c r="D152" s="104">
        <f t="shared" si="23"/>
        <v>15</v>
      </c>
      <c r="E152" s="105">
        <f t="shared" si="28"/>
        <v>2.2987304418267185E-6</v>
      </c>
      <c r="F152" s="103">
        <v>2</v>
      </c>
      <c r="G152" s="104"/>
      <c r="H152" s="104">
        <f t="shared" si="24"/>
        <v>2</v>
      </c>
      <c r="I152" s="105">
        <f t="shared" si="29"/>
        <v>6.5</v>
      </c>
      <c r="J152" s="103">
        <v>68</v>
      </c>
      <c r="K152" s="104"/>
      <c r="L152" s="104">
        <f t="shared" si="25"/>
        <v>68</v>
      </c>
      <c r="M152" s="105">
        <f t="shared" si="26"/>
        <v>1.079606774189574E-6</v>
      </c>
      <c r="N152" s="104">
        <v>48</v>
      </c>
      <c r="O152" s="104"/>
      <c r="P152" s="104">
        <f t="shared" si="27"/>
        <v>48</v>
      </c>
      <c r="Q152" s="106">
        <f t="shared" si="30"/>
        <v>0.41666666666666674</v>
      </c>
    </row>
    <row r="153" spans="1:17" ht="16.5" x14ac:dyDescent="0.3">
      <c r="A153" s="102" t="s">
        <v>120</v>
      </c>
      <c r="B153" s="103">
        <v>15</v>
      </c>
      <c r="C153" s="104"/>
      <c r="D153" s="104">
        <f t="shared" si="23"/>
        <v>15</v>
      </c>
      <c r="E153" s="105">
        <f t="shared" si="28"/>
        <v>2.2987304418267185E-6</v>
      </c>
      <c r="F153" s="103">
        <v>21</v>
      </c>
      <c r="G153" s="104"/>
      <c r="H153" s="104">
        <f t="shared" si="24"/>
        <v>21</v>
      </c>
      <c r="I153" s="105">
        <f t="shared" si="29"/>
        <v>-0.2857142857142857</v>
      </c>
      <c r="J153" s="103">
        <v>354</v>
      </c>
      <c r="K153" s="104"/>
      <c r="L153" s="104">
        <f t="shared" si="25"/>
        <v>354</v>
      </c>
      <c r="M153" s="105">
        <f t="shared" si="26"/>
        <v>5.6203058538692533E-6</v>
      </c>
      <c r="N153" s="104">
        <v>372</v>
      </c>
      <c r="O153" s="104"/>
      <c r="P153" s="104">
        <f t="shared" si="27"/>
        <v>372</v>
      </c>
      <c r="Q153" s="106">
        <f t="shared" si="30"/>
        <v>-4.8387096774193505E-2</v>
      </c>
    </row>
    <row r="154" spans="1:17" ht="16.5" x14ac:dyDescent="0.3">
      <c r="A154" s="102" t="s">
        <v>142</v>
      </c>
      <c r="B154" s="103">
        <v>15</v>
      </c>
      <c r="C154" s="104"/>
      <c r="D154" s="104">
        <f t="shared" si="23"/>
        <v>15</v>
      </c>
      <c r="E154" s="105">
        <f t="shared" si="28"/>
        <v>2.2987304418267185E-6</v>
      </c>
      <c r="F154" s="103">
        <v>35</v>
      </c>
      <c r="G154" s="104"/>
      <c r="H154" s="104">
        <f t="shared" si="24"/>
        <v>35</v>
      </c>
      <c r="I154" s="105">
        <f t="shared" si="29"/>
        <v>-0.5714285714285714</v>
      </c>
      <c r="J154" s="103">
        <v>214</v>
      </c>
      <c r="K154" s="104"/>
      <c r="L154" s="104">
        <f t="shared" si="25"/>
        <v>214</v>
      </c>
      <c r="M154" s="105">
        <f t="shared" si="26"/>
        <v>3.3975860246554244E-6</v>
      </c>
      <c r="N154" s="104">
        <v>311</v>
      </c>
      <c r="O154" s="104"/>
      <c r="P154" s="104">
        <f t="shared" si="27"/>
        <v>311</v>
      </c>
      <c r="Q154" s="106">
        <f t="shared" si="30"/>
        <v>-0.31189710610932475</v>
      </c>
    </row>
    <row r="155" spans="1:17" ht="16.5" x14ac:dyDescent="0.3">
      <c r="A155" s="102" t="s">
        <v>169</v>
      </c>
      <c r="B155" s="103">
        <v>15</v>
      </c>
      <c r="C155" s="104"/>
      <c r="D155" s="104">
        <f t="shared" si="23"/>
        <v>15</v>
      </c>
      <c r="E155" s="105">
        <f t="shared" si="28"/>
        <v>2.2987304418267185E-6</v>
      </c>
      <c r="F155" s="103">
        <v>10</v>
      </c>
      <c r="G155" s="104"/>
      <c r="H155" s="104">
        <f t="shared" si="24"/>
        <v>10</v>
      </c>
      <c r="I155" s="105">
        <f t="shared" si="29"/>
        <v>0.5</v>
      </c>
      <c r="J155" s="103">
        <v>297</v>
      </c>
      <c r="K155" s="104"/>
      <c r="L155" s="104">
        <f t="shared" si="25"/>
        <v>297</v>
      </c>
      <c r="M155" s="105">
        <f t="shared" si="26"/>
        <v>4.715341351975052E-6</v>
      </c>
      <c r="N155" s="104">
        <v>275</v>
      </c>
      <c r="O155" s="104"/>
      <c r="P155" s="104">
        <f t="shared" si="27"/>
        <v>275</v>
      </c>
      <c r="Q155" s="106">
        <f t="shared" si="30"/>
        <v>8.0000000000000071E-2</v>
      </c>
    </row>
    <row r="156" spans="1:17" ht="16.5" x14ac:dyDescent="0.3">
      <c r="A156" s="102" t="s">
        <v>136</v>
      </c>
      <c r="B156" s="103">
        <v>14</v>
      </c>
      <c r="C156" s="104"/>
      <c r="D156" s="104">
        <f t="shared" si="23"/>
        <v>14</v>
      </c>
      <c r="E156" s="105">
        <f t="shared" si="28"/>
        <v>2.145481745704937E-6</v>
      </c>
      <c r="F156" s="103">
        <v>7</v>
      </c>
      <c r="G156" s="104"/>
      <c r="H156" s="104">
        <f t="shared" si="24"/>
        <v>7</v>
      </c>
      <c r="I156" s="105">
        <f t="shared" si="29"/>
        <v>1</v>
      </c>
      <c r="J156" s="103">
        <v>226</v>
      </c>
      <c r="K156" s="104"/>
      <c r="L156" s="104">
        <f t="shared" si="25"/>
        <v>226</v>
      </c>
      <c r="M156" s="105">
        <f t="shared" si="26"/>
        <v>3.5881048671594671E-6</v>
      </c>
      <c r="N156" s="104">
        <v>211</v>
      </c>
      <c r="O156" s="104"/>
      <c r="P156" s="104">
        <f t="shared" si="27"/>
        <v>211</v>
      </c>
      <c r="Q156" s="106">
        <f t="shared" si="30"/>
        <v>7.1090047393364886E-2</v>
      </c>
    </row>
    <row r="157" spans="1:17" ht="16.5" x14ac:dyDescent="0.3">
      <c r="A157" s="102" t="s">
        <v>252</v>
      </c>
      <c r="B157" s="103">
        <v>14</v>
      </c>
      <c r="C157" s="104"/>
      <c r="D157" s="104">
        <f t="shared" si="23"/>
        <v>14</v>
      </c>
      <c r="E157" s="105">
        <f t="shared" si="28"/>
        <v>2.145481745704937E-6</v>
      </c>
      <c r="F157" s="103">
        <v>4</v>
      </c>
      <c r="G157" s="104"/>
      <c r="H157" s="104">
        <f t="shared" si="24"/>
        <v>4</v>
      </c>
      <c r="I157" s="105">
        <f t="shared" si="29"/>
        <v>2.5</v>
      </c>
      <c r="J157" s="103">
        <v>54</v>
      </c>
      <c r="K157" s="104"/>
      <c r="L157" s="104">
        <f t="shared" si="25"/>
        <v>54</v>
      </c>
      <c r="M157" s="105">
        <f t="shared" si="26"/>
        <v>8.573347912681912E-7</v>
      </c>
      <c r="N157" s="104">
        <v>195</v>
      </c>
      <c r="O157" s="104"/>
      <c r="P157" s="104">
        <f t="shared" si="27"/>
        <v>195</v>
      </c>
      <c r="Q157" s="106">
        <f t="shared" si="30"/>
        <v>-0.72307692307692306</v>
      </c>
    </row>
    <row r="158" spans="1:17" ht="16.5" x14ac:dyDescent="0.3">
      <c r="A158" s="102" t="s">
        <v>253</v>
      </c>
      <c r="B158" s="103">
        <v>14</v>
      </c>
      <c r="C158" s="104"/>
      <c r="D158" s="104">
        <f t="shared" si="23"/>
        <v>14</v>
      </c>
      <c r="E158" s="105">
        <f t="shared" si="28"/>
        <v>2.145481745704937E-6</v>
      </c>
      <c r="F158" s="103">
        <v>4</v>
      </c>
      <c r="G158" s="104"/>
      <c r="H158" s="104">
        <f t="shared" si="24"/>
        <v>4</v>
      </c>
      <c r="I158" s="105">
        <f t="shared" si="29"/>
        <v>2.5</v>
      </c>
      <c r="J158" s="103">
        <v>90</v>
      </c>
      <c r="K158" s="104"/>
      <c r="L158" s="104">
        <f t="shared" si="25"/>
        <v>90</v>
      </c>
      <c r="M158" s="105">
        <f t="shared" si="26"/>
        <v>1.4288913187803188E-6</v>
      </c>
      <c r="N158" s="104">
        <v>152</v>
      </c>
      <c r="O158" s="104"/>
      <c r="P158" s="104">
        <f t="shared" si="27"/>
        <v>152</v>
      </c>
      <c r="Q158" s="106">
        <f t="shared" si="30"/>
        <v>-0.40789473684210531</v>
      </c>
    </row>
    <row r="159" spans="1:17" ht="16.5" x14ac:dyDescent="0.3">
      <c r="A159" s="102" t="s">
        <v>235</v>
      </c>
      <c r="B159" s="103">
        <v>14</v>
      </c>
      <c r="C159" s="104"/>
      <c r="D159" s="104">
        <f t="shared" si="23"/>
        <v>14</v>
      </c>
      <c r="E159" s="105">
        <f t="shared" si="28"/>
        <v>2.145481745704937E-6</v>
      </c>
      <c r="F159" s="103">
        <v>0</v>
      </c>
      <c r="G159" s="104"/>
      <c r="H159" s="104">
        <f t="shared" si="24"/>
        <v>0</v>
      </c>
      <c r="I159" s="105" t="str">
        <f t="shared" si="29"/>
        <v/>
      </c>
      <c r="J159" s="103">
        <v>84</v>
      </c>
      <c r="K159" s="104"/>
      <c r="L159" s="104">
        <f t="shared" si="25"/>
        <v>84</v>
      </c>
      <c r="M159" s="105">
        <f t="shared" si="26"/>
        <v>1.3336318975282974E-6</v>
      </c>
      <c r="N159" s="104">
        <v>15</v>
      </c>
      <c r="O159" s="104"/>
      <c r="P159" s="104">
        <f t="shared" si="27"/>
        <v>15</v>
      </c>
      <c r="Q159" s="106">
        <f t="shared" si="30"/>
        <v>4.5999999999999996</v>
      </c>
    </row>
    <row r="160" spans="1:17" ht="16.5" x14ac:dyDescent="0.3">
      <c r="A160" s="102" t="s">
        <v>323</v>
      </c>
      <c r="B160" s="103">
        <v>13</v>
      </c>
      <c r="C160" s="104"/>
      <c r="D160" s="104">
        <f t="shared" si="23"/>
        <v>13</v>
      </c>
      <c r="E160" s="105">
        <f t="shared" si="28"/>
        <v>1.992233049583156E-6</v>
      </c>
      <c r="F160" s="103">
        <v>0</v>
      </c>
      <c r="G160" s="104"/>
      <c r="H160" s="104">
        <f t="shared" si="24"/>
        <v>0</v>
      </c>
      <c r="I160" s="105" t="str">
        <f t="shared" si="29"/>
        <v/>
      </c>
      <c r="J160" s="103">
        <v>13</v>
      </c>
      <c r="K160" s="104"/>
      <c r="L160" s="104">
        <f t="shared" si="25"/>
        <v>13</v>
      </c>
      <c r="M160" s="105">
        <f t="shared" si="26"/>
        <v>2.0639541271271269E-7</v>
      </c>
      <c r="N160" s="104">
        <v>38</v>
      </c>
      <c r="O160" s="104"/>
      <c r="P160" s="104">
        <f t="shared" si="27"/>
        <v>38</v>
      </c>
      <c r="Q160" s="106">
        <f t="shared" si="30"/>
        <v>-0.65789473684210531</v>
      </c>
    </row>
    <row r="161" spans="1:17" ht="16.5" x14ac:dyDescent="0.3">
      <c r="A161" s="102" t="s">
        <v>165</v>
      </c>
      <c r="B161" s="103">
        <v>12</v>
      </c>
      <c r="C161" s="104"/>
      <c r="D161" s="104">
        <f t="shared" si="23"/>
        <v>12</v>
      </c>
      <c r="E161" s="105">
        <f t="shared" si="28"/>
        <v>1.8389843534613746E-6</v>
      </c>
      <c r="F161" s="103">
        <v>6</v>
      </c>
      <c r="G161" s="104"/>
      <c r="H161" s="104">
        <f t="shared" si="24"/>
        <v>6</v>
      </c>
      <c r="I161" s="105">
        <f t="shared" si="29"/>
        <v>1</v>
      </c>
      <c r="J161" s="103">
        <v>72</v>
      </c>
      <c r="K161" s="104"/>
      <c r="L161" s="104">
        <f t="shared" si="25"/>
        <v>72</v>
      </c>
      <c r="M161" s="105">
        <f t="shared" si="26"/>
        <v>1.1431130550242549E-6</v>
      </c>
      <c r="N161" s="104">
        <v>101</v>
      </c>
      <c r="O161" s="104"/>
      <c r="P161" s="104">
        <f t="shared" si="27"/>
        <v>101</v>
      </c>
      <c r="Q161" s="106">
        <f t="shared" si="30"/>
        <v>-0.28712871287128716</v>
      </c>
    </row>
    <row r="162" spans="1:17" ht="16.5" x14ac:dyDescent="0.3">
      <c r="A162" s="102" t="s">
        <v>337</v>
      </c>
      <c r="B162" s="103">
        <v>11</v>
      </c>
      <c r="C162" s="104"/>
      <c r="D162" s="104">
        <f t="shared" si="23"/>
        <v>11</v>
      </c>
      <c r="E162" s="105">
        <f t="shared" si="28"/>
        <v>1.6857356573395934E-6</v>
      </c>
      <c r="F162" s="103">
        <v>0</v>
      </c>
      <c r="G162" s="104"/>
      <c r="H162" s="104">
        <f t="shared" si="24"/>
        <v>0</v>
      </c>
      <c r="I162" s="105" t="str">
        <f t="shared" si="29"/>
        <v/>
      </c>
      <c r="J162" s="103">
        <v>11</v>
      </c>
      <c r="K162" s="104"/>
      <c r="L162" s="104">
        <f t="shared" si="25"/>
        <v>11</v>
      </c>
      <c r="M162" s="105">
        <f t="shared" si="26"/>
        <v>1.7464227229537229E-7</v>
      </c>
      <c r="N162" s="104">
        <v>10</v>
      </c>
      <c r="O162" s="104"/>
      <c r="P162" s="104">
        <f t="shared" si="27"/>
        <v>10</v>
      </c>
      <c r="Q162" s="106">
        <f t="shared" si="30"/>
        <v>0.10000000000000009</v>
      </c>
    </row>
    <row r="163" spans="1:17" ht="16.5" x14ac:dyDescent="0.3">
      <c r="A163" s="102" t="s">
        <v>139</v>
      </c>
      <c r="B163" s="103">
        <v>11</v>
      </c>
      <c r="C163" s="104"/>
      <c r="D163" s="104">
        <f t="shared" si="23"/>
        <v>11</v>
      </c>
      <c r="E163" s="105">
        <f t="shared" si="28"/>
        <v>1.6857356573395934E-6</v>
      </c>
      <c r="F163" s="103">
        <v>9</v>
      </c>
      <c r="G163" s="104"/>
      <c r="H163" s="104">
        <f t="shared" si="24"/>
        <v>9</v>
      </c>
      <c r="I163" s="105">
        <f t="shared" si="29"/>
        <v>0.22222222222222232</v>
      </c>
      <c r="J163" s="103">
        <v>99</v>
      </c>
      <c r="K163" s="104"/>
      <c r="L163" s="104">
        <f t="shared" si="25"/>
        <v>99</v>
      </c>
      <c r="M163" s="105">
        <f t="shared" si="26"/>
        <v>1.5717804506583506E-6</v>
      </c>
      <c r="N163" s="104">
        <v>58</v>
      </c>
      <c r="O163" s="104"/>
      <c r="P163" s="104">
        <f t="shared" si="27"/>
        <v>58</v>
      </c>
      <c r="Q163" s="106">
        <f t="shared" si="30"/>
        <v>0.7068965517241379</v>
      </c>
    </row>
    <row r="164" spans="1:17" ht="16.5" x14ac:dyDescent="0.3">
      <c r="A164" s="102" t="s">
        <v>190</v>
      </c>
      <c r="B164" s="103">
        <v>10</v>
      </c>
      <c r="C164" s="104"/>
      <c r="D164" s="104">
        <f t="shared" si="23"/>
        <v>10</v>
      </c>
      <c r="E164" s="105">
        <f t="shared" si="28"/>
        <v>1.5324869612178122E-6</v>
      </c>
      <c r="F164" s="103">
        <v>16</v>
      </c>
      <c r="G164" s="104"/>
      <c r="H164" s="104">
        <f t="shared" si="24"/>
        <v>16</v>
      </c>
      <c r="I164" s="105">
        <f t="shared" si="29"/>
        <v>-0.375</v>
      </c>
      <c r="J164" s="103">
        <v>192</v>
      </c>
      <c r="K164" s="104"/>
      <c r="L164" s="104">
        <f t="shared" si="25"/>
        <v>192</v>
      </c>
      <c r="M164" s="105">
        <f t="shared" si="26"/>
        <v>3.0483014800646798E-6</v>
      </c>
      <c r="N164" s="104">
        <v>254</v>
      </c>
      <c r="O164" s="104"/>
      <c r="P164" s="104">
        <f t="shared" si="27"/>
        <v>254</v>
      </c>
      <c r="Q164" s="106">
        <f t="shared" si="30"/>
        <v>-0.24409448818897639</v>
      </c>
    </row>
    <row r="165" spans="1:17" ht="16.5" x14ac:dyDescent="0.3">
      <c r="A165" s="102" t="s">
        <v>338</v>
      </c>
      <c r="B165" s="103">
        <v>10</v>
      </c>
      <c r="C165" s="104"/>
      <c r="D165" s="104">
        <f t="shared" si="23"/>
        <v>10</v>
      </c>
      <c r="E165" s="105">
        <f t="shared" si="28"/>
        <v>1.5324869612178122E-6</v>
      </c>
      <c r="F165" s="103">
        <v>0</v>
      </c>
      <c r="G165" s="104"/>
      <c r="H165" s="104">
        <f t="shared" si="24"/>
        <v>0</v>
      </c>
      <c r="I165" s="105" t="str">
        <f t="shared" si="29"/>
        <v/>
      </c>
      <c r="J165" s="103">
        <v>16</v>
      </c>
      <c r="K165" s="104"/>
      <c r="L165" s="104">
        <f t="shared" si="25"/>
        <v>16</v>
      </c>
      <c r="M165" s="105">
        <f t="shared" si="26"/>
        <v>2.5402512333872334E-7</v>
      </c>
      <c r="N165" s="104">
        <v>8</v>
      </c>
      <c r="O165" s="104"/>
      <c r="P165" s="104">
        <f t="shared" si="27"/>
        <v>8</v>
      </c>
      <c r="Q165" s="106">
        <f t="shared" si="30"/>
        <v>1</v>
      </c>
    </row>
    <row r="166" spans="1:17" ht="16.5" x14ac:dyDescent="0.3">
      <c r="A166" s="102" t="s">
        <v>239</v>
      </c>
      <c r="B166" s="103">
        <v>10</v>
      </c>
      <c r="C166" s="104"/>
      <c r="D166" s="104">
        <f t="shared" si="23"/>
        <v>10</v>
      </c>
      <c r="E166" s="105">
        <f t="shared" si="28"/>
        <v>1.5324869612178122E-6</v>
      </c>
      <c r="F166" s="103">
        <v>9</v>
      </c>
      <c r="G166" s="104"/>
      <c r="H166" s="104">
        <f t="shared" si="24"/>
        <v>9</v>
      </c>
      <c r="I166" s="105">
        <f t="shared" si="29"/>
        <v>0.11111111111111116</v>
      </c>
      <c r="J166" s="103">
        <v>60</v>
      </c>
      <c r="K166" s="104"/>
      <c r="L166" s="104">
        <f t="shared" si="25"/>
        <v>60</v>
      </c>
      <c r="M166" s="105">
        <f t="shared" si="26"/>
        <v>9.5259421252021245E-7</v>
      </c>
      <c r="N166" s="104">
        <v>70</v>
      </c>
      <c r="O166" s="104"/>
      <c r="P166" s="104">
        <f t="shared" si="27"/>
        <v>70</v>
      </c>
      <c r="Q166" s="106">
        <f t="shared" si="30"/>
        <v>-0.1428571428571429</v>
      </c>
    </row>
    <row r="167" spans="1:17" ht="16.5" x14ac:dyDescent="0.3">
      <c r="A167" s="102" t="s">
        <v>158</v>
      </c>
      <c r="B167" s="103">
        <v>9</v>
      </c>
      <c r="C167" s="104"/>
      <c r="D167" s="104">
        <f t="shared" si="23"/>
        <v>9</v>
      </c>
      <c r="E167" s="105">
        <f t="shared" si="28"/>
        <v>1.3792382650960309E-6</v>
      </c>
      <c r="F167" s="103">
        <v>12</v>
      </c>
      <c r="G167" s="104"/>
      <c r="H167" s="104">
        <f t="shared" si="24"/>
        <v>12</v>
      </c>
      <c r="I167" s="105">
        <f t="shared" si="29"/>
        <v>-0.25</v>
      </c>
      <c r="J167" s="103">
        <v>197</v>
      </c>
      <c r="K167" s="104"/>
      <c r="L167" s="104">
        <f t="shared" si="25"/>
        <v>197</v>
      </c>
      <c r="M167" s="105">
        <f t="shared" si="26"/>
        <v>3.1276843311080307E-6</v>
      </c>
      <c r="N167" s="104">
        <v>109</v>
      </c>
      <c r="O167" s="104"/>
      <c r="P167" s="104">
        <f t="shared" si="27"/>
        <v>109</v>
      </c>
      <c r="Q167" s="106">
        <f t="shared" si="30"/>
        <v>0.80733944954128445</v>
      </c>
    </row>
    <row r="168" spans="1:17" ht="16.5" x14ac:dyDescent="0.3">
      <c r="A168" s="102" t="s">
        <v>153</v>
      </c>
      <c r="B168" s="103">
        <v>9</v>
      </c>
      <c r="C168" s="104"/>
      <c r="D168" s="104">
        <f t="shared" si="23"/>
        <v>9</v>
      </c>
      <c r="E168" s="105">
        <f t="shared" si="28"/>
        <v>1.3792382650960309E-6</v>
      </c>
      <c r="F168" s="103">
        <v>5</v>
      </c>
      <c r="G168" s="104"/>
      <c r="H168" s="104">
        <f t="shared" si="24"/>
        <v>5</v>
      </c>
      <c r="I168" s="105">
        <f t="shared" si="29"/>
        <v>0.8</v>
      </c>
      <c r="J168" s="103">
        <v>84</v>
      </c>
      <c r="K168" s="104"/>
      <c r="L168" s="104">
        <f t="shared" si="25"/>
        <v>84</v>
      </c>
      <c r="M168" s="105">
        <f t="shared" si="26"/>
        <v>1.3336318975282974E-6</v>
      </c>
      <c r="N168" s="104">
        <v>51</v>
      </c>
      <c r="O168" s="104"/>
      <c r="P168" s="104">
        <f t="shared" si="27"/>
        <v>51</v>
      </c>
      <c r="Q168" s="106">
        <f t="shared" si="30"/>
        <v>0.64705882352941169</v>
      </c>
    </row>
    <row r="169" spans="1:17" ht="16.5" x14ac:dyDescent="0.3">
      <c r="A169" s="102" t="s">
        <v>203</v>
      </c>
      <c r="B169" s="103">
        <v>8</v>
      </c>
      <c r="C169" s="104"/>
      <c r="D169" s="104">
        <f t="shared" ref="D169:D232" si="31">C169+B169</f>
        <v>8</v>
      </c>
      <c r="E169" s="105">
        <f t="shared" si="28"/>
        <v>1.2259895689742497E-6</v>
      </c>
      <c r="F169" s="103">
        <v>0</v>
      </c>
      <c r="G169" s="104"/>
      <c r="H169" s="104">
        <f t="shared" ref="H169:H232" si="32">G169+F169</f>
        <v>0</v>
      </c>
      <c r="I169" s="105" t="str">
        <f t="shared" si="29"/>
        <v/>
      </c>
      <c r="J169" s="103">
        <v>139</v>
      </c>
      <c r="K169" s="104"/>
      <c r="L169" s="104">
        <f t="shared" ref="L169:L232" si="33">K169+J169</f>
        <v>139</v>
      </c>
      <c r="M169" s="105">
        <f t="shared" ref="M169:M232" si="34">L169/$L$7</f>
        <v>2.206843259005159E-6</v>
      </c>
      <c r="N169" s="104">
        <v>112</v>
      </c>
      <c r="O169" s="104"/>
      <c r="P169" s="104">
        <f t="shared" ref="P169:P232" si="35">O169+N169</f>
        <v>112</v>
      </c>
      <c r="Q169" s="106">
        <f t="shared" si="30"/>
        <v>0.2410714285714286</v>
      </c>
    </row>
    <row r="170" spans="1:17" ht="16.5" x14ac:dyDescent="0.3">
      <c r="A170" s="102" t="s">
        <v>214</v>
      </c>
      <c r="B170" s="103">
        <v>8</v>
      </c>
      <c r="C170" s="104"/>
      <c r="D170" s="104">
        <f t="shared" si="31"/>
        <v>8</v>
      </c>
      <c r="E170" s="105">
        <f t="shared" si="28"/>
        <v>1.2259895689742497E-6</v>
      </c>
      <c r="F170" s="103">
        <v>8</v>
      </c>
      <c r="G170" s="104"/>
      <c r="H170" s="104">
        <f t="shared" si="32"/>
        <v>8</v>
      </c>
      <c r="I170" s="105">
        <f t="shared" si="29"/>
        <v>0</v>
      </c>
      <c r="J170" s="103">
        <v>76</v>
      </c>
      <c r="K170" s="104"/>
      <c r="L170" s="104">
        <f t="shared" si="33"/>
        <v>76</v>
      </c>
      <c r="M170" s="105">
        <f t="shared" si="34"/>
        <v>1.2066193358589358E-6</v>
      </c>
      <c r="N170" s="104">
        <v>136</v>
      </c>
      <c r="O170" s="104"/>
      <c r="P170" s="104">
        <f t="shared" si="35"/>
        <v>136</v>
      </c>
      <c r="Q170" s="106">
        <f t="shared" si="30"/>
        <v>-0.44117647058823528</v>
      </c>
    </row>
    <row r="171" spans="1:17" ht="16.5" x14ac:dyDescent="0.3">
      <c r="A171" s="102" t="s">
        <v>208</v>
      </c>
      <c r="B171" s="103">
        <v>8</v>
      </c>
      <c r="C171" s="104"/>
      <c r="D171" s="104">
        <f t="shared" si="31"/>
        <v>8</v>
      </c>
      <c r="E171" s="105">
        <f t="shared" si="28"/>
        <v>1.2259895689742497E-6</v>
      </c>
      <c r="F171" s="103">
        <v>10</v>
      </c>
      <c r="G171" s="104"/>
      <c r="H171" s="104">
        <f t="shared" si="32"/>
        <v>10</v>
      </c>
      <c r="I171" s="105">
        <f t="shared" si="29"/>
        <v>-0.19999999999999996</v>
      </c>
      <c r="J171" s="103">
        <v>102</v>
      </c>
      <c r="K171" s="104"/>
      <c r="L171" s="104">
        <f t="shared" si="33"/>
        <v>102</v>
      </c>
      <c r="M171" s="105">
        <f t="shared" si="34"/>
        <v>1.6194101612843613E-6</v>
      </c>
      <c r="N171" s="104">
        <v>87</v>
      </c>
      <c r="O171" s="104"/>
      <c r="P171" s="104">
        <f t="shared" si="35"/>
        <v>87</v>
      </c>
      <c r="Q171" s="106">
        <f t="shared" si="30"/>
        <v>0.17241379310344818</v>
      </c>
    </row>
    <row r="172" spans="1:17" ht="16.5" x14ac:dyDescent="0.3">
      <c r="A172" s="102" t="s">
        <v>148</v>
      </c>
      <c r="B172" s="103">
        <v>8</v>
      </c>
      <c r="C172" s="104"/>
      <c r="D172" s="104">
        <f t="shared" si="31"/>
        <v>8</v>
      </c>
      <c r="E172" s="105">
        <f t="shared" si="28"/>
        <v>1.2259895689742497E-6</v>
      </c>
      <c r="F172" s="103">
        <v>7</v>
      </c>
      <c r="G172" s="104"/>
      <c r="H172" s="104">
        <f t="shared" si="32"/>
        <v>7</v>
      </c>
      <c r="I172" s="105">
        <f t="shared" si="29"/>
        <v>0.14285714285714279</v>
      </c>
      <c r="J172" s="103">
        <v>144</v>
      </c>
      <c r="K172" s="104"/>
      <c r="L172" s="104">
        <f t="shared" si="33"/>
        <v>144</v>
      </c>
      <c r="M172" s="105">
        <f t="shared" si="34"/>
        <v>2.2862261100485099E-6</v>
      </c>
      <c r="N172" s="104">
        <v>58</v>
      </c>
      <c r="O172" s="104"/>
      <c r="P172" s="104">
        <f t="shared" si="35"/>
        <v>58</v>
      </c>
      <c r="Q172" s="106">
        <f t="shared" si="30"/>
        <v>1.4827586206896552</v>
      </c>
    </row>
    <row r="173" spans="1:17" ht="16.5" x14ac:dyDescent="0.3">
      <c r="A173" s="102" t="s">
        <v>236</v>
      </c>
      <c r="B173" s="103">
        <v>8</v>
      </c>
      <c r="C173" s="104"/>
      <c r="D173" s="104">
        <f t="shared" si="31"/>
        <v>8</v>
      </c>
      <c r="E173" s="105">
        <f t="shared" si="28"/>
        <v>1.2259895689742497E-6</v>
      </c>
      <c r="F173" s="103">
        <v>0</v>
      </c>
      <c r="G173" s="104"/>
      <c r="H173" s="104">
        <f t="shared" si="32"/>
        <v>0</v>
      </c>
      <c r="I173" s="105" t="str">
        <f t="shared" si="29"/>
        <v/>
      </c>
      <c r="J173" s="103">
        <v>47</v>
      </c>
      <c r="K173" s="104"/>
      <c r="L173" s="104">
        <f t="shared" si="33"/>
        <v>47</v>
      </c>
      <c r="M173" s="105">
        <f t="shared" si="34"/>
        <v>7.4619879980749973E-7</v>
      </c>
      <c r="N173" s="104">
        <v>0</v>
      </c>
      <c r="O173" s="104"/>
      <c r="P173" s="104">
        <f t="shared" si="35"/>
        <v>0</v>
      </c>
      <c r="Q173" s="106" t="str">
        <f t="shared" si="30"/>
        <v/>
      </c>
    </row>
    <row r="174" spans="1:17" ht="16.5" x14ac:dyDescent="0.3">
      <c r="A174" s="102" t="s">
        <v>352</v>
      </c>
      <c r="B174" s="103">
        <v>7</v>
      </c>
      <c r="C174" s="104"/>
      <c r="D174" s="104">
        <f t="shared" si="31"/>
        <v>7</v>
      </c>
      <c r="E174" s="105">
        <f t="shared" si="28"/>
        <v>1.0727408728524685E-6</v>
      </c>
      <c r="F174" s="103">
        <v>0</v>
      </c>
      <c r="G174" s="104"/>
      <c r="H174" s="104">
        <f t="shared" si="32"/>
        <v>0</v>
      </c>
      <c r="I174" s="105" t="str">
        <f t="shared" si="29"/>
        <v/>
      </c>
      <c r="J174" s="103">
        <v>7</v>
      </c>
      <c r="K174" s="104"/>
      <c r="L174" s="104">
        <f t="shared" si="33"/>
        <v>7</v>
      </c>
      <c r="M174" s="105">
        <f t="shared" si="34"/>
        <v>1.1113599146069146E-7</v>
      </c>
      <c r="N174" s="104">
        <v>4</v>
      </c>
      <c r="O174" s="104"/>
      <c r="P174" s="104">
        <f t="shared" si="35"/>
        <v>4</v>
      </c>
      <c r="Q174" s="106">
        <f t="shared" si="30"/>
        <v>0.75</v>
      </c>
    </row>
    <row r="175" spans="1:17" ht="16.5" x14ac:dyDescent="0.3">
      <c r="A175" s="102" t="s">
        <v>386</v>
      </c>
      <c r="B175" s="103">
        <v>7</v>
      </c>
      <c r="C175" s="104"/>
      <c r="D175" s="104">
        <f t="shared" si="31"/>
        <v>7</v>
      </c>
      <c r="E175" s="105">
        <f t="shared" si="28"/>
        <v>1.0727408728524685E-6</v>
      </c>
      <c r="F175" s="103">
        <v>0</v>
      </c>
      <c r="G175" s="104"/>
      <c r="H175" s="104">
        <f t="shared" si="32"/>
        <v>0</v>
      </c>
      <c r="I175" s="105" t="str">
        <f t="shared" si="29"/>
        <v/>
      </c>
      <c r="J175" s="103">
        <v>7</v>
      </c>
      <c r="K175" s="104"/>
      <c r="L175" s="104">
        <f t="shared" si="33"/>
        <v>7</v>
      </c>
      <c r="M175" s="105">
        <f t="shared" si="34"/>
        <v>1.1113599146069146E-7</v>
      </c>
      <c r="N175" s="104">
        <v>0</v>
      </c>
      <c r="O175" s="104"/>
      <c r="P175" s="104">
        <f t="shared" si="35"/>
        <v>0</v>
      </c>
      <c r="Q175" s="106" t="str">
        <f t="shared" si="30"/>
        <v/>
      </c>
    </row>
    <row r="176" spans="1:17" ht="16.5" x14ac:dyDescent="0.3">
      <c r="A176" s="102" t="s">
        <v>266</v>
      </c>
      <c r="B176" s="103">
        <v>6</v>
      </c>
      <c r="C176" s="104"/>
      <c r="D176" s="104">
        <f t="shared" si="31"/>
        <v>6</v>
      </c>
      <c r="E176" s="105">
        <f t="shared" si="28"/>
        <v>9.194921767306873E-7</v>
      </c>
      <c r="F176" s="103">
        <v>11</v>
      </c>
      <c r="G176" s="104"/>
      <c r="H176" s="104">
        <f t="shared" si="32"/>
        <v>11</v>
      </c>
      <c r="I176" s="105">
        <f t="shared" si="29"/>
        <v>-0.45454545454545459</v>
      </c>
      <c r="J176" s="103">
        <v>42</v>
      </c>
      <c r="K176" s="104"/>
      <c r="L176" s="104">
        <f t="shared" si="33"/>
        <v>42</v>
      </c>
      <c r="M176" s="105">
        <f t="shared" si="34"/>
        <v>6.6681594876414871E-7</v>
      </c>
      <c r="N176" s="104">
        <v>36</v>
      </c>
      <c r="O176" s="104"/>
      <c r="P176" s="104">
        <f t="shared" si="35"/>
        <v>36</v>
      </c>
      <c r="Q176" s="106">
        <f t="shared" si="30"/>
        <v>0.16666666666666674</v>
      </c>
    </row>
    <row r="177" spans="1:17" ht="16.5" x14ac:dyDescent="0.3">
      <c r="A177" s="102" t="s">
        <v>303</v>
      </c>
      <c r="B177" s="103">
        <v>6</v>
      </c>
      <c r="C177" s="104"/>
      <c r="D177" s="104">
        <f t="shared" si="31"/>
        <v>6</v>
      </c>
      <c r="E177" s="105">
        <f t="shared" si="28"/>
        <v>9.194921767306873E-7</v>
      </c>
      <c r="F177" s="103">
        <v>0</v>
      </c>
      <c r="G177" s="104"/>
      <c r="H177" s="104">
        <f t="shared" si="32"/>
        <v>0</v>
      </c>
      <c r="I177" s="105" t="str">
        <f t="shared" si="29"/>
        <v/>
      </c>
      <c r="J177" s="103">
        <v>18</v>
      </c>
      <c r="K177" s="104"/>
      <c r="L177" s="104">
        <f t="shared" si="33"/>
        <v>18</v>
      </c>
      <c r="M177" s="105">
        <f t="shared" si="34"/>
        <v>2.8577826375606373E-7</v>
      </c>
      <c r="N177" s="104">
        <v>34</v>
      </c>
      <c r="O177" s="104"/>
      <c r="P177" s="104">
        <f t="shared" si="35"/>
        <v>34</v>
      </c>
      <c r="Q177" s="106">
        <f t="shared" si="30"/>
        <v>-0.47058823529411764</v>
      </c>
    </row>
    <row r="178" spans="1:17" ht="16.5" x14ac:dyDescent="0.3">
      <c r="A178" s="102" t="s">
        <v>128</v>
      </c>
      <c r="B178" s="103">
        <v>6</v>
      </c>
      <c r="C178" s="104"/>
      <c r="D178" s="104">
        <f t="shared" si="31"/>
        <v>6</v>
      </c>
      <c r="E178" s="105">
        <f t="shared" si="28"/>
        <v>9.194921767306873E-7</v>
      </c>
      <c r="F178" s="103">
        <v>5</v>
      </c>
      <c r="G178" s="104"/>
      <c r="H178" s="104">
        <f t="shared" si="32"/>
        <v>5</v>
      </c>
      <c r="I178" s="105">
        <f t="shared" si="29"/>
        <v>0.19999999999999996</v>
      </c>
      <c r="J178" s="103">
        <v>83</v>
      </c>
      <c r="K178" s="104"/>
      <c r="L178" s="104">
        <f t="shared" si="33"/>
        <v>83</v>
      </c>
      <c r="M178" s="105">
        <f t="shared" si="34"/>
        <v>1.3177553273196272E-6</v>
      </c>
      <c r="N178" s="104">
        <v>59</v>
      </c>
      <c r="O178" s="104"/>
      <c r="P178" s="104">
        <f t="shared" si="35"/>
        <v>59</v>
      </c>
      <c r="Q178" s="106">
        <f t="shared" si="30"/>
        <v>0.40677966101694918</v>
      </c>
    </row>
    <row r="179" spans="1:17" ht="16.5" x14ac:dyDescent="0.3">
      <c r="A179" s="102" t="s">
        <v>387</v>
      </c>
      <c r="B179" s="103">
        <v>6</v>
      </c>
      <c r="C179" s="104"/>
      <c r="D179" s="104">
        <f t="shared" si="31"/>
        <v>6</v>
      </c>
      <c r="E179" s="105">
        <f t="shared" si="28"/>
        <v>9.194921767306873E-7</v>
      </c>
      <c r="F179" s="103">
        <v>0</v>
      </c>
      <c r="G179" s="104"/>
      <c r="H179" s="104">
        <f t="shared" si="32"/>
        <v>0</v>
      </c>
      <c r="I179" s="105" t="str">
        <f t="shared" si="29"/>
        <v/>
      </c>
      <c r="J179" s="103">
        <v>6</v>
      </c>
      <c r="K179" s="104"/>
      <c r="L179" s="104">
        <f t="shared" si="33"/>
        <v>6</v>
      </c>
      <c r="M179" s="105">
        <f t="shared" si="34"/>
        <v>9.5259421252021245E-8</v>
      </c>
      <c r="N179" s="104">
        <v>0</v>
      </c>
      <c r="O179" s="104"/>
      <c r="P179" s="104">
        <f t="shared" si="35"/>
        <v>0</v>
      </c>
      <c r="Q179" s="106" t="str">
        <f t="shared" si="30"/>
        <v/>
      </c>
    </row>
    <row r="180" spans="1:17" ht="16.5" x14ac:dyDescent="0.3">
      <c r="A180" s="102" t="s">
        <v>217</v>
      </c>
      <c r="B180" s="103">
        <v>5</v>
      </c>
      <c r="C180" s="104"/>
      <c r="D180" s="104">
        <f t="shared" si="31"/>
        <v>5</v>
      </c>
      <c r="E180" s="105">
        <f t="shared" si="28"/>
        <v>7.6624348060890608E-7</v>
      </c>
      <c r="F180" s="103">
        <v>0</v>
      </c>
      <c r="G180" s="104"/>
      <c r="H180" s="104">
        <f t="shared" si="32"/>
        <v>0</v>
      </c>
      <c r="I180" s="105" t="str">
        <f t="shared" si="29"/>
        <v/>
      </c>
      <c r="J180" s="103">
        <v>45</v>
      </c>
      <c r="K180" s="104"/>
      <c r="L180" s="104">
        <f t="shared" si="33"/>
        <v>45</v>
      </c>
      <c r="M180" s="105">
        <f t="shared" si="34"/>
        <v>7.1444565939015939E-7</v>
      </c>
      <c r="N180" s="104">
        <v>36</v>
      </c>
      <c r="O180" s="104"/>
      <c r="P180" s="104">
        <f t="shared" si="35"/>
        <v>36</v>
      </c>
      <c r="Q180" s="106">
        <f t="shared" si="30"/>
        <v>0.25</v>
      </c>
    </row>
    <row r="181" spans="1:17" ht="16.5" x14ac:dyDescent="0.3">
      <c r="A181" s="102" t="s">
        <v>221</v>
      </c>
      <c r="B181" s="103">
        <v>5</v>
      </c>
      <c r="C181" s="104"/>
      <c r="D181" s="104">
        <f t="shared" si="31"/>
        <v>5</v>
      </c>
      <c r="E181" s="105">
        <f t="shared" si="28"/>
        <v>7.6624348060890608E-7</v>
      </c>
      <c r="F181" s="103">
        <v>6</v>
      </c>
      <c r="G181" s="104"/>
      <c r="H181" s="104">
        <f t="shared" si="32"/>
        <v>6</v>
      </c>
      <c r="I181" s="105">
        <f t="shared" si="29"/>
        <v>-0.16666666666666663</v>
      </c>
      <c r="J181" s="103">
        <v>63</v>
      </c>
      <c r="K181" s="104"/>
      <c r="L181" s="104">
        <f t="shared" si="33"/>
        <v>63</v>
      </c>
      <c r="M181" s="105">
        <f t="shared" si="34"/>
        <v>1.0002239231462231E-6</v>
      </c>
      <c r="N181" s="104">
        <v>33</v>
      </c>
      <c r="O181" s="104"/>
      <c r="P181" s="104">
        <f t="shared" si="35"/>
        <v>33</v>
      </c>
      <c r="Q181" s="106">
        <f t="shared" si="30"/>
        <v>0.90909090909090917</v>
      </c>
    </row>
    <row r="182" spans="1:17" ht="16.5" x14ac:dyDescent="0.3">
      <c r="A182" s="102" t="s">
        <v>205</v>
      </c>
      <c r="B182" s="103">
        <v>4</v>
      </c>
      <c r="C182" s="104"/>
      <c r="D182" s="104">
        <f t="shared" si="31"/>
        <v>4</v>
      </c>
      <c r="E182" s="105">
        <f t="shared" si="28"/>
        <v>6.1299478448712486E-7</v>
      </c>
      <c r="F182" s="103">
        <v>0</v>
      </c>
      <c r="G182" s="104"/>
      <c r="H182" s="104">
        <f t="shared" si="32"/>
        <v>0</v>
      </c>
      <c r="I182" s="105" t="str">
        <f t="shared" si="29"/>
        <v/>
      </c>
      <c r="J182" s="103">
        <v>65</v>
      </c>
      <c r="K182" s="104"/>
      <c r="L182" s="104">
        <f t="shared" si="33"/>
        <v>65</v>
      </c>
      <c r="M182" s="105">
        <f t="shared" si="34"/>
        <v>1.0319770635635636E-6</v>
      </c>
      <c r="N182" s="104">
        <v>55</v>
      </c>
      <c r="O182" s="104"/>
      <c r="P182" s="104">
        <f t="shared" si="35"/>
        <v>55</v>
      </c>
      <c r="Q182" s="106">
        <f t="shared" si="30"/>
        <v>0.18181818181818188</v>
      </c>
    </row>
    <row r="183" spans="1:17" ht="16.5" x14ac:dyDescent="0.3">
      <c r="A183" s="102" t="s">
        <v>388</v>
      </c>
      <c r="B183" s="103">
        <v>4</v>
      </c>
      <c r="C183" s="104"/>
      <c r="D183" s="104">
        <f t="shared" si="31"/>
        <v>4</v>
      </c>
      <c r="E183" s="105">
        <f t="shared" si="28"/>
        <v>6.1299478448712486E-7</v>
      </c>
      <c r="F183" s="103">
        <v>0</v>
      </c>
      <c r="G183" s="104"/>
      <c r="H183" s="104">
        <f t="shared" si="32"/>
        <v>0</v>
      </c>
      <c r="I183" s="105" t="str">
        <f t="shared" si="29"/>
        <v/>
      </c>
      <c r="J183" s="103">
        <v>4</v>
      </c>
      <c r="K183" s="104"/>
      <c r="L183" s="104">
        <f t="shared" si="33"/>
        <v>4</v>
      </c>
      <c r="M183" s="105">
        <f t="shared" si="34"/>
        <v>6.3506280834680834E-8</v>
      </c>
      <c r="N183" s="104">
        <v>0</v>
      </c>
      <c r="O183" s="104"/>
      <c r="P183" s="104">
        <f t="shared" si="35"/>
        <v>0</v>
      </c>
      <c r="Q183" s="106" t="str">
        <f t="shared" si="30"/>
        <v/>
      </c>
    </row>
    <row r="184" spans="1:17" ht="16.5" x14ac:dyDescent="0.3">
      <c r="A184" s="102" t="s">
        <v>131</v>
      </c>
      <c r="B184" s="103">
        <v>4</v>
      </c>
      <c r="C184" s="104"/>
      <c r="D184" s="104">
        <f t="shared" si="31"/>
        <v>4</v>
      </c>
      <c r="E184" s="105">
        <f t="shared" si="28"/>
        <v>6.1299478448712486E-7</v>
      </c>
      <c r="F184" s="103">
        <v>51</v>
      </c>
      <c r="G184" s="104"/>
      <c r="H184" s="104">
        <f t="shared" si="32"/>
        <v>51</v>
      </c>
      <c r="I184" s="105">
        <f t="shared" si="29"/>
        <v>-0.92156862745098045</v>
      </c>
      <c r="J184" s="103">
        <v>431</v>
      </c>
      <c r="K184" s="104"/>
      <c r="L184" s="104">
        <f t="shared" si="33"/>
        <v>431</v>
      </c>
      <c r="M184" s="105">
        <f t="shared" si="34"/>
        <v>6.8428017599368592E-6</v>
      </c>
      <c r="N184" s="104">
        <v>475</v>
      </c>
      <c r="O184" s="104"/>
      <c r="P184" s="104">
        <f t="shared" si="35"/>
        <v>475</v>
      </c>
      <c r="Q184" s="106">
        <f t="shared" si="30"/>
        <v>-9.2631578947368398E-2</v>
      </c>
    </row>
    <row r="185" spans="1:17" ht="16.5" x14ac:dyDescent="0.3">
      <c r="A185" s="102" t="s">
        <v>243</v>
      </c>
      <c r="B185" s="103">
        <v>4</v>
      </c>
      <c r="C185" s="104"/>
      <c r="D185" s="104">
        <f t="shared" si="31"/>
        <v>4</v>
      </c>
      <c r="E185" s="105">
        <f t="shared" si="28"/>
        <v>6.1299478448712486E-7</v>
      </c>
      <c r="F185" s="103">
        <v>0</v>
      </c>
      <c r="G185" s="104"/>
      <c r="H185" s="104">
        <f t="shared" si="32"/>
        <v>0</v>
      </c>
      <c r="I185" s="105" t="str">
        <f t="shared" si="29"/>
        <v/>
      </c>
      <c r="J185" s="103">
        <v>108</v>
      </c>
      <c r="K185" s="104"/>
      <c r="L185" s="104">
        <f t="shared" si="33"/>
        <v>108</v>
      </c>
      <c r="M185" s="105">
        <f t="shared" si="34"/>
        <v>1.7146695825363824E-6</v>
      </c>
      <c r="N185" s="104">
        <v>55</v>
      </c>
      <c r="O185" s="104"/>
      <c r="P185" s="104">
        <f t="shared" si="35"/>
        <v>55</v>
      </c>
      <c r="Q185" s="106">
        <f t="shared" si="30"/>
        <v>0.96363636363636362</v>
      </c>
    </row>
    <row r="186" spans="1:17" ht="16.5" x14ac:dyDescent="0.3">
      <c r="A186" s="102" t="s">
        <v>133</v>
      </c>
      <c r="B186" s="103">
        <v>4</v>
      </c>
      <c r="C186" s="104"/>
      <c r="D186" s="104">
        <f t="shared" si="31"/>
        <v>4</v>
      </c>
      <c r="E186" s="105">
        <f t="shared" si="28"/>
        <v>6.1299478448712486E-7</v>
      </c>
      <c r="F186" s="103">
        <v>10</v>
      </c>
      <c r="G186" s="104"/>
      <c r="H186" s="104">
        <f t="shared" si="32"/>
        <v>10</v>
      </c>
      <c r="I186" s="105">
        <f t="shared" si="29"/>
        <v>-0.6</v>
      </c>
      <c r="J186" s="103">
        <v>97</v>
      </c>
      <c r="K186" s="104"/>
      <c r="L186" s="104">
        <f t="shared" si="33"/>
        <v>97</v>
      </c>
      <c r="M186" s="105">
        <f t="shared" si="34"/>
        <v>1.5400273102410101E-6</v>
      </c>
      <c r="N186" s="104">
        <v>133</v>
      </c>
      <c r="O186" s="104"/>
      <c r="P186" s="104">
        <f t="shared" si="35"/>
        <v>133</v>
      </c>
      <c r="Q186" s="106">
        <f t="shared" si="30"/>
        <v>-0.27067669172932329</v>
      </c>
    </row>
    <row r="187" spans="1:17" ht="16.5" x14ac:dyDescent="0.3">
      <c r="A187" s="102" t="s">
        <v>146</v>
      </c>
      <c r="B187" s="103">
        <v>4</v>
      </c>
      <c r="C187" s="104"/>
      <c r="D187" s="104">
        <f t="shared" si="31"/>
        <v>4</v>
      </c>
      <c r="E187" s="105">
        <f t="shared" si="28"/>
        <v>6.1299478448712486E-7</v>
      </c>
      <c r="F187" s="103">
        <v>0</v>
      </c>
      <c r="G187" s="104"/>
      <c r="H187" s="104">
        <f t="shared" si="32"/>
        <v>0</v>
      </c>
      <c r="I187" s="105" t="str">
        <f t="shared" si="29"/>
        <v/>
      </c>
      <c r="J187" s="103">
        <v>144</v>
      </c>
      <c r="K187" s="104"/>
      <c r="L187" s="104">
        <f t="shared" si="33"/>
        <v>144</v>
      </c>
      <c r="M187" s="105">
        <f t="shared" si="34"/>
        <v>2.2862261100485099E-6</v>
      </c>
      <c r="N187" s="104">
        <v>193</v>
      </c>
      <c r="O187" s="104"/>
      <c r="P187" s="104">
        <f t="shared" si="35"/>
        <v>193</v>
      </c>
      <c r="Q187" s="106">
        <f t="shared" si="30"/>
        <v>-0.25388601036269431</v>
      </c>
    </row>
    <row r="188" spans="1:17" ht="16.5" x14ac:dyDescent="0.3">
      <c r="A188" s="102" t="s">
        <v>163</v>
      </c>
      <c r="B188" s="103">
        <v>4</v>
      </c>
      <c r="C188" s="104"/>
      <c r="D188" s="104">
        <f t="shared" si="31"/>
        <v>4</v>
      </c>
      <c r="E188" s="105">
        <f t="shared" si="28"/>
        <v>6.1299478448712486E-7</v>
      </c>
      <c r="F188" s="103">
        <v>19</v>
      </c>
      <c r="G188" s="104"/>
      <c r="H188" s="104">
        <f t="shared" si="32"/>
        <v>19</v>
      </c>
      <c r="I188" s="105">
        <f t="shared" si="29"/>
        <v>-0.78947368421052633</v>
      </c>
      <c r="J188" s="103">
        <v>137</v>
      </c>
      <c r="K188" s="104"/>
      <c r="L188" s="104">
        <f t="shared" si="33"/>
        <v>137</v>
      </c>
      <c r="M188" s="105">
        <f t="shared" si="34"/>
        <v>2.1750901185878185E-6</v>
      </c>
      <c r="N188" s="104">
        <v>72</v>
      </c>
      <c r="O188" s="104"/>
      <c r="P188" s="104">
        <f t="shared" si="35"/>
        <v>72</v>
      </c>
      <c r="Q188" s="106">
        <f t="shared" si="30"/>
        <v>0.90277777777777768</v>
      </c>
    </row>
    <row r="189" spans="1:17" ht="16.5" x14ac:dyDescent="0.3">
      <c r="A189" s="102" t="s">
        <v>389</v>
      </c>
      <c r="B189" s="103">
        <v>3</v>
      </c>
      <c r="C189" s="104"/>
      <c r="D189" s="104">
        <f t="shared" si="31"/>
        <v>3</v>
      </c>
      <c r="E189" s="105">
        <f t="shared" si="28"/>
        <v>4.5974608836534365E-7</v>
      </c>
      <c r="F189" s="103">
        <v>0</v>
      </c>
      <c r="G189" s="104"/>
      <c r="H189" s="104">
        <f t="shared" si="32"/>
        <v>0</v>
      </c>
      <c r="I189" s="105" t="str">
        <f t="shared" si="29"/>
        <v/>
      </c>
      <c r="J189" s="103">
        <v>3</v>
      </c>
      <c r="K189" s="104"/>
      <c r="L189" s="104">
        <f t="shared" si="33"/>
        <v>3</v>
      </c>
      <c r="M189" s="105">
        <f t="shared" si="34"/>
        <v>4.7629710626010622E-8</v>
      </c>
      <c r="N189" s="104">
        <v>0</v>
      </c>
      <c r="O189" s="104"/>
      <c r="P189" s="104">
        <f t="shared" si="35"/>
        <v>0</v>
      </c>
      <c r="Q189" s="106" t="str">
        <f t="shared" si="30"/>
        <v/>
      </c>
    </row>
    <row r="190" spans="1:17" ht="16.5" x14ac:dyDescent="0.3">
      <c r="A190" s="102" t="s">
        <v>356</v>
      </c>
      <c r="B190" s="103">
        <v>3</v>
      </c>
      <c r="C190" s="104"/>
      <c r="D190" s="104">
        <f t="shared" si="31"/>
        <v>3</v>
      </c>
      <c r="E190" s="105">
        <f t="shared" si="28"/>
        <v>4.5974608836534365E-7</v>
      </c>
      <c r="F190" s="103">
        <v>7</v>
      </c>
      <c r="G190" s="104"/>
      <c r="H190" s="104">
        <f t="shared" si="32"/>
        <v>7</v>
      </c>
      <c r="I190" s="105">
        <f t="shared" si="29"/>
        <v>-0.5714285714285714</v>
      </c>
      <c r="J190" s="103">
        <v>3</v>
      </c>
      <c r="K190" s="104"/>
      <c r="L190" s="104">
        <f t="shared" si="33"/>
        <v>3</v>
      </c>
      <c r="M190" s="105">
        <f t="shared" si="34"/>
        <v>4.7629710626010622E-8</v>
      </c>
      <c r="N190" s="104">
        <v>10</v>
      </c>
      <c r="O190" s="104"/>
      <c r="P190" s="104">
        <f t="shared" si="35"/>
        <v>10</v>
      </c>
      <c r="Q190" s="106">
        <f t="shared" si="30"/>
        <v>-0.7</v>
      </c>
    </row>
    <row r="191" spans="1:17" ht="16.5" x14ac:dyDescent="0.3">
      <c r="A191" s="102" t="s">
        <v>170</v>
      </c>
      <c r="B191" s="103">
        <v>3</v>
      </c>
      <c r="C191" s="104"/>
      <c r="D191" s="104">
        <f t="shared" si="31"/>
        <v>3</v>
      </c>
      <c r="E191" s="105">
        <f t="shared" si="28"/>
        <v>4.5974608836534365E-7</v>
      </c>
      <c r="F191" s="103">
        <v>9</v>
      </c>
      <c r="G191" s="104"/>
      <c r="H191" s="104">
        <f t="shared" si="32"/>
        <v>9</v>
      </c>
      <c r="I191" s="105">
        <f t="shared" si="29"/>
        <v>-0.66666666666666674</v>
      </c>
      <c r="J191" s="103">
        <v>152</v>
      </c>
      <c r="K191" s="104"/>
      <c r="L191" s="104">
        <f t="shared" si="33"/>
        <v>152</v>
      </c>
      <c r="M191" s="105">
        <f t="shared" si="34"/>
        <v>2.4132386717178717E-6</v>
      </c>
      <c r="N191" s="104">
        <v>141</v>
      </c>
      <c r="O191" s="104"/>
      <c r="P191" s="104">
        <f t="shared" si="35"/>
        <v>141</v>
      </c>
      <c r="Q191" s="106">
        <f t="shared" si="30"/>
        <v>7.8014184397163122E-2</v>
      </c>
    </row>
    <row r="192" spans="1:17" ht="16.5" x14ac:dyDescent="0.3">
      <c r="A192" s="102" t="s">
        <v>249</v>
      </c>
      <c r="B192" s="103">
        <v>3</v>
      </c>
      <c r="C192" s="104"/>
      <c r="D192" s="104">
        <f t="shared" si="31"/>
        <v>3</v>
      </c>
      <c r="E192" s="105">
        <f t="shared" si="28"/>
        <v>4.5974608836534365E-7</v>
      </c>
      <c r="F192" s="103">
        <v>0</v>
      </c>
      <c r="G192" s="104"/>
      <c r="H192" s="104">
        <f t="shared" si="32"/>
        <v>0</v>
      </c>
      <c r="I192" s="105" t="str">
        <f t="shared" si="29"/>
        <v/>
      </c>
      <c r="J192" s="103">
        <v>19</v>
      </c>
      <c r="K192" s="104"/>
      <c r="L192" s="104">
        <f t="shared" si="33"/>
        <v>19</v>
      </c>
      <c r="M192" s="105">
        <f t="shared" si="34"/>
        <v>3.0165483396473396E-7</v>
      </c>
      <c r="N192" s="104">
        <v>23</v>
      </c>
      <c r="O192" s="104"/>
      <c r="P192" s="104">
        <f t="shared" si="35"/>
        <v>23</v>
      </c>
      <c r="Q192" s="106">
        <f t="shared" si="30"/>
        <v>-0.17391304347826086</v>
      </c>
    </row>
    <row r="193" spans="1:17" ht="16.5" x14ac:dyDescent="0.3">
      <c r="A193" s="102" t="s">
        <v>181</v>
      </c>
      <c r="B193" s="103">
        <v>3</v>
      </c>
      <c r="C193" s="104"/>
      <c r="D193" s="104">
        <f t="shared" si="31"/>
        <v>3</v>
      </c>
      <c r="E193" s="105">
        <f t="shared" si="28"/>
        <v>4.5974608836534365E-7</v>
      </c>
      <c r="F193" s="103">
        <v>0</v>
      </c>
      <c r="G193" s="104"/>
      <c r="H193" s="104">
        <f t="shared" si="32"/>
        <v>0</v>
      </c>
      <c r="I193" s="105" t="str">
        <f t="shared" si="29"/>
        <v/>
      </c>
      <c r="J193" s="103">
        <v>9</v>
      </c>
      <c r="K193" s="104"/>
      <c r="L193" s="104">
        <f t="shared" si="33"/>
        <v>9</v>
      </c>
      <c r="M193" s="105">
        <f t="shared" si="34"/>
        <v>1.4288913187803187E-7</v>
      </c>
      <c r="N193" s="104">
        <v>0</v>
      </c>
      <c r="O193" s="104"/>
      <c r="P193" s="104">
        <f t="shared" si="35"/>
        <v>0</v>
      </c>
      <c r="Q193" s="106" t="str">
        <f t="shared" si="30"/>
        <v/>
      </c>
    </row>
    <row r="194" spans="1:17" ht="16.5" x14ac:dyDescent="0.3">
      <c r="A194" s="102" t="s">
        <v>287</v>
      </c>
      <c r="B194" s="103">
        <v>2</v>
      </c>
      <c r="C194" s="104"/>
      <c r="D194" s="104">
        <f t="shared" si="31"/>
        <v>2</v>
      </c>
      <c r="E194" s="105">
        <f t="shared" si="28"/>
        <v>3.0649739224356243E-7</v>
      </c>
      <c r="F194" s="103">
        <v>9</v>
      </c>
      <c r="G194" s="104"/>
      <c r="H194" s="104">
        <f t="shared" si="32"/>
        <v>9</v>
      </c>
      <c r="I194" s="105">
        <f t="shared" si="29"/>
        <v>-0.77777777777777779</v>
      </c>
      <c r="J194" s="103">
        <v>28</v>
      </c>
      <c r="K194" s="104"/>
      <c r="L194" s="104">
        <f t="shared" si="33"/>
        <v>28</v>
      </c>
      <c r="M194" s="105">
        <f t="shared" si="34"/>
        <v>4.4454396584276583E-7</v>
      </c>
      <c r="N194" s="104">
        <v>14</v>
      </c>
      <c r="O194" s="104"/>
      <c r="P194" s="104">
        <f t="shared" si="35"/>
        <v>14</v>
      </c>
      <c r="Q194" s="106">
        <f t="shared" si="30"/>
        <v>1</v>
      </c>
    </row>
    <row r="195" spans="1:17" ht="16.5" x14ac:dyDescent="0.3">
      <c r="A195" s="102" t="s">
        <v>149</v>
      </c>
      <c r="B195" s="103">
        <v>2</v>
      </c>
      <c r="C195" s="104"/>
      <c r="D195" s="104">
        <f t="shared" si="31"/>
        <v>2</v>
      </c>
      <c r="E195" s="105">
        <f t="shared" si="28"/>
        <v>3.0649739224356243E-7</v>
      </c>
      <c r="F195" s="103">
        <v>16</v>
      </c>
      <c r="G195" s="104"/>
      <c r="H195" s="104">
        <f t="shared" si="32"/>
        <v>16</v>
      </c>
      <c r="I195" s="105">
        <f t="shared" si="29"/>
        <v>-0.875</v>
      </c>
      <c r="J195" s="103">
        <v>118</v>
      </c>
      <c r="K195" s="104"/>
      <c r="L195" s="104">
        <f t="shared" si="33"/>
        <v>118</v>
      </c>
      <c r="M195" s="105">
        <f t="shared" si="34"/>
        <v>1.8734352846230844E-6</v>
      </c>
      <c r="N195" s="104">
        <v>101</v>
      </c>
      <c r="O195" s="104"/>
      <c r="P195" s="104">
        <f t="shared" si="35"/>
        <v>101</v>
      </c>
      <c r="Q195" s="106">
        <f t="shared" si="30"/>
        <v>0.16831683168316824</v>
      </c>
    </row>
    <row r="196" spans="1:17" ht="16.5" x14ac:dyDescent="0.3">
      <c r="A196" s="102" t="s">
        <v>278</v>
      </c>
      <c r="B196" s="103">
        <v>2</v>
      </c>
      <c r="C196" s="104"/>
      <c r="D196" s="104">
        <f t="shared" si="31"/>
        <v>2</v>
      </c>
      <c r="E196" s="105">
        <f t="shared" si="28"/>
        <v>3.0649739224356243E-7</v>
      </c>
      <c r="F196" s="103">
        <v>0</v>
      </c>
      <c r="G196" s="104"/>
      <c r="H196" s="104">
        <f t="shared" si="32"/>
        <v>0</v>
      </c>
      <c r="I196" s="105" t="str">
        <f t="shared" si="29"/>
        <v/>
      </c>
      <c r="J196" s="103">
        <v>30</v>
      </c>
      <c r="K196" s="104"/>
      <c r="L196" s="104">
        <f t="shared" si="33"/>
        <v>30</v>
      </c>
      <c r="M196" s="105">
        <f t="shared" si="34"/>
        <v>4.7629710626010622E-7</v>
      </c>
      <c r="N196" s="104">
        <v>0</v>
      </c>
      <c r="O196" s="104"/>
      <c r="P196" s="104">
        <f t="shared" si="35"/>
        <v>0</v>
      </c>
      <c r="Q196" s="106" t="str">
        <f t="shared" si="30"/>
        <v/>
      </c>
    </row>
    <row r="197" spans="1:17" ht="16.5" x14ac:dyDescent="0.3">
      <c r="A197" s="102" t="s">
        <v>296</v>
      </c>
      <c r="B197" s="103">
        <v>1</v>
      </c>
      <c r="C197" s="104"/>
      <c r="D197" s="104">
        <f t="shared" si="31"/>
        <v>1</v>
      </c>
      <c r="E197" s="105">
        <f t="shared" ref="E197:E260" si="36">D197/$D$7</f>
        <v>1.5324869612178122E-7</v>
      </c>
      <c r="F197" s="103">
        <v>0</v>
      </c>
      <c r="G197" s="104"/>
      <c r="H197" s="104">
        <f t="shared" si="32"/>
        <v>0</v>
      </c>
      <c r="I197" s="105" t="str">
        <f t="shared" si="29"/>
        <v/>
      </c>
      <c r="J197" s="103">
        <v>9</v>
      </c>
      <c r="K197" s="104"/>
      <c r="L197" s="104">
        <f t="shared" si="33"/>
        <v>9</v>
      </c>
      <c r="M197" s="105">
        <f t="shared" si="34"/>
        <v>1.4288913187803187E-7</v>
      </c>
      <c r="N197" s="104">
        <v>0</v>
      </c>
      <c r="O197" s="104"/>
      <c r="P197" s="104">
        <f t="shared" si="35"/>
        <v>0</v>
      </c>
      <c r="Q197" s="106" t="str">
        <f t="shared" si="30"/>
        <v/>
      </c>
    </row>
    <row r="198" spans="1:17" ht="16.5" x14ac:dyDescent="0.3">
      <c r="A198" s="102" t="s">
        <v>250</v>
      </c>
      <c r="B198" s="103">
        <v>1</v>
      </c>
      <c r="C198" s="104"/>
      <c r="D198" s="104">
        <f t="shared" si="31"/>
        <v>1</v>
      </c>
      <c r="E198" s="105">
        <f t="shared" si="36"/>
        <v>1.5324869612178122E-7</v>
      </c>
      <c r="F198" s="103">
        <v>0</v>
      </c>
      <c r="G198" s="104"/>
      <c r="H198" s="104">
        <f t="shared" si="32"/>
        <v>0</v>
      </c>
      <c r="I198" s="105" t="str">
        <f t="shared" si="29"/>
        <v/>
      </c>
      <c r="J198" s="103">
        <v>19</v>
      </c>
      <c r="K198" s="104"/>
      <c r="L198" s="104">
        <f t="shared" si="33"/>
        <v>19</v>
      </c>
      <c r="M198" s="105">
        <f t="shared" si="34"/>
        <v>3.0165483396473396E-7</v>
      </c>
      <c r="N198" s="104">
        <v>0</v>
      </c>
      <c r="O198" s="104"/>
      <c r="P198" s="104">
        <f t="shared" si="35"/>
        <v>0</v>
      </c>
      <c r="Q198" s="106" t="str">
        <f t="shared" si="30"/>
        <v/>
      </c>
    </row>
    <row r="199" spans="1:17" ht="16.5" x14ac:dyDescent="0.3">
      <c r="A199" s="102" t="s">
        <v>241</v>
      </c>
      <c r="B199" s="103">
        <v>1</v>
      </c>
      <c r="C199" s="104"/>
      <c r="D199" s="104">
        <f t="shared" si="31"/>
        <v>1</v>
      </c>
      <c r="E199" s="105">
        <f t="shared" si="36"/>
        <v>1.5324869612178122E-7</v>
      </c>
      <c r="F199" s="103">
        <v>54</v>
      </c>
      <c r="G199" s="104"/>
      <c r="H199" s="104">
        <f t="shared" si="32"/>
        <v>54</v>
      </c>
      <c r="I199" s="105">
        <f t="shared" si="29"/>
        <v>-0.98148148148148151</v>
      </c>
      <c r="J199" s="103">
        <v>194</v>
      </c>
      <c r="K199" s="104"/>
      <c r="L199" s="104">
        <f t="shared" si="33"/>
        <v>194</v>
      </c>
      <c r="M199" s="105">
        <f t="shared" si="34"/>
        <v>3.0800546204820203E-6</v>
      </c>
      <c r="N199" s="104">
        <v>106</v>
      </c>
      <c r="O199" s="104"/>
      <c r="P199" s="104">
        <f t="shared" si="35"/>
        <v>106</v>
      </c>
      <c r="Q199" s="106">
        <f t="shared" si="30"/>
        <v>0.83018867924528306</v>
      </c>
    </row>
    <row r="200" spans="1:17" ht="16.5" x14ac:dyDescent="0.3">
      <c r="A200" s="102" t="s">
        <v>330</v>
      </c>
      <c r="B200" s="103">
        <v>0</v>
      </c>
      <c r="C200" s="104"/>
      <c r="D200" s="104">
        <f t="shared" si="31"/>
        <v>0</v>
      </c>
      <c r="E200" s="105">
        <f t="shared" si="36"/>
        <v>0</v>
      </c>
      <c r="F200" s="103">
        <v>0</v>
      </c>
      <c r="G200" s="104"/>
      <c r="H200" s="104">
        <f t="shared" si="32"/>
        <v>0</v>
      </c>
      <c r="I200" s="105" t="str">
        <f t="shared" ref="I200:I263" si="37">IFERROR(D200/H200-1,"")</f>
        <v/>
      </c>
      <c r="J200" s="103">
        <v>0</v>
      </c>
      <c r="K200" s="104"/>
      <c r="L200" s="104">
        <f t="shared" si="33"/>
        <v>0</v>
      </c>
      <c r="M200" s="105">
        <f t="shared" si="34"/>
        <v>0</v>
      </c>
      <c r="N200" s="104">
        <v>16</v>
      </c>
      <c r="O200" s="104"/>
      <c r="P200" s="104">
        <f t="shared" si="35"/>
        <v>16</v>
      </c>
      <c r="Q200" s="106">
        <f t="shared" ref="Q200:Q263" si="38">IFERROR(L200/P200-1,"")</f>
        <v>-1</v>
      </c>
    </row>
    <row r="201" spans="1:17" ht="16.5" x14ac:dyDescent="0.3">
      <c r="A201" s="102" t="s">
        <v>379</v>
      </c>
      <c r="B201" s="103">
        <v>0</v>
      </c>
      <c r="C201" s="104"/>
      <c r="D201" s="104">
        <f t="shared" si="31"/>
        <v>0</v>
      </c>
      <c r="E201" s="105">
        <f t="shared" si="36"/>
        <v>0</v>
      </c>
      <c r="F201" s="103">
        <v>0</v>
      </c>
      <c r="G201" s="104"/>
      <c r="H201" s="104">
        <f t="shared" si="32"/>
        <v>0</v>
      </c>
      <c r="I201" s="105" t="str">
        <f t="shared" si="37"/>
        <v/>
      </c>
      <c r="J201" s="103">
        <v>0</v>
      </c>
      <c r="K201" s="104"/>
      <c r="L201" s="104">
        <f t="shared" si="33"/>
        <v>0</v>
      </c>
      <c r="M201" s="105">
        <f t="shared" si="34"/>
        <v>0</v>
      </c>
      <c r="N201" s="104">
        <v>1</v>
      </c>
      <c r="O201" s="104"/>
      <c r="P201" s="104">
        <f t="shared" si="35"/>
        <v>1</v>
      </c>
      <c r="Q201" s="106">
        <f t="shared" si="38"/>
        <v>-1</v>
      </c>
    </row>
    <row r="202" spans="1:17" ht="16.5" x14ac:dyDescent="0.3">
      <c r="A202" s="102" t="s">
        <v>257</v>
      </c>
      <c r="B202" s="103">
        <v>0</v>
      </c>
      <c r="C202" s="104"/>
      <c r="D202" s="104">
        <f t="shared" si="31"/>
        <v>0</v>
      </c>
      <c r="E202" s="105">
        <f t="shared" si="36"/>
        <v>0</v>
      </c>
      <c r="F202" s="103">
        <v>0</v>
      </c>
      <c r="G202" s="104"/>
      <c r="H202" s="104">
        <f t="shared" si="32"/>
        <v>0</v>
      </c>
      <c r="I202" s="105" t="str">
        <f t="shared" si="37"/>
        <v/>
      </c>
      <c r="J202" s="103">
        <v>27</v>
      </c>
      <c r="K202" s="104"/>
      <c r="L202" s="104">
        <f t="shared" si="33"/>
        <v>27</v>
      </c>
      <c r="M202" s="105">
        <f t="shared" si="34"/>
        <v>4.286673956340956E-7</v>
      </c>
      <c r="N202" s="104">
        <v>45</v>
      </c>
      <c r="O202" s="104"/>
      <c r="P202" s="104">
        <f t="shared" si="35"/>
        <v>45</v>
      </c>
      <c r="Q202" s="106">
        <f t="shared" si="38"/>
        <v>-0.4</v>
      </c>
    </row>
    <row r="203" spans="1:17" ht="16.5" x14ac:dyDescent="0.3">
      <c r="A203" s="102" t="s">
        <v>333</v>
      </c>
      <c r="B203" s="103">
        <v>0</v>
      </c>
      <c r="C203" s="104"/>
      <c r="D203" s="104">
        <f t="shared" si="31"/>
        <v>0</v>
      </c>
      <c r="E203" s="105">
        <f t="shared" si="36"/>
        <v>0</v>
      </c>
      <c r="F203" s="103">
        <v>0</v>
      </c>
      <c r="G203" s="104"/>
      <c r="H203" s="104">
        <f t="shared" si="32"/>
        <v>0</v>
      </c>
      <c r="I203" s="105" t="str">
        <f t="shared" si="37"/>
        <v/>
      </c>
      <c r="J203" s="103">
        <v>0</v>
      </c>
      <c r="K203" s="104"/>
      <c r="L203" s="104">
        <f t="shared" si="33"/>
        <v>0</v>
      </c>
      <c r="M203" s="105">
        <f t="shared" si="34"/>
        <v>0</v>
      </c>
      <c r="N203" s="104">
        <v>13</v>
      </c>
      <c r="O203" s="104"/>
      <c r="P203" s="104">
        <f t="shared" si="35"/>
        <v>13</v>
      </c>
      <c r="Q203" s="106">
        <f t="shared" si="38"/>
        <v>-1</v>
      </c>
    </row>
    <row r="204" spans="1:17" ht="16.5" x14ac:dyDescent="0.3">
      <c r="A204" s="102" t="s">
        <v>231</v>
      </c>
      <c r="B204" s="103">
        <v>0</v>
      </c>
      <c r="C204" s="104"/>
      <c r="D204" s="104">
        <f t="shared" si="31"/>
        <v>0</v>
      </c>
      <c r="E204" s="105">
        <f t="shared" si="36"/>
        <v>0</v>
      </c>
      <c r="F204" s="103">
        <v>0</v>
      </c>
      <c r="G204" s="104"/>
      <c r="H204" s="104">
        <f t="shared" si="32"/>
        <v>0</v>
      </c>
      <c r="I204" s="105" t="str">
        <f t="shared" si="37"/>
        <v/>
      </c>
      <c r="J204" s="103">
        <v>98</v>
      </c>
      <c r="K204" s="104"/>
      <c r="L204" s="104">
        <f t="shared" si="33"/>
        <v>98</v>
      </c>
      <c r="M204" s="105">
        <f t="shared" si="34"/>
        <v>1.5559038804496804E-6</v>
      </c>
      <c r="N204" s="104">
        <v>103</v>
      </c>
      <c r="O204" s="104"/>
      <c r="P204" s="104">
        <f t="shared" si="35"/>
        <v>103</v>
      </c>
      <c r="Q204" s="106">
        <f t="shared" si="38"/>
        <v>-4.8543689320388328E-2</v>
      </c>
    </row>
    <row r="205" spans="1:17" ht="16.5" x14ac:dyDescent="0.3">
      <c r="A205" s="102" t="s">
        <v>306</v>
      </c>
      <c r="B205" s="103">
        <v>0</v>
      </c>
      <c r="C205" s="104"/>
      <c r="D205" s="104">
        <f t="shared" si="31"/>
        <v>0</v>
      </c>
      <c r="E205" s="105">
        <f t="shared" si="36"/>
        <v>0</v>
      </c>
      <c r="F205" s="103">
        <v>0</v>
      </c>
      <c r="G205" s="104"/>
      <c r="H205" s="104">
        <f t="shared" si="32"/>
        <v>0</v>
      </c>
      <c r="I205" s="105" t="str">
        <f t="shared" si="37"/>
        <v/>
      </c>
      <c r="J205" s="103">
        <v>4</v>
      </c>
      <c r="K205" s="104"/>
      <c r="L205" s="104">
        <f t="shared" si="33"/>
        <v>4</v>
      </c>
      <c r="M205" s="105">
        <f t="shared" si="34"/>
        <v>6.3506280834680834E-8</v>
      </c>
      <c r="N205" s="104">
        <v>0</v>
      </c>
      <c r="O205" s="104"/>
      <c r="P205" s="104">
        <f t="shared" si="35"/>
        <v>0</v>
      </c>
      <c r="Q205" s="106" t="str">
        <f t="shared" si="38"/>
        <v/>
      </c>
    </row>
    <row r="206" spans="1:17" ht="16.5" x14ac:dyDescent="0.3">
      <c r="A206" s="102" t="s">
        <v>364</v>
      </c>
      <c r="B206" s="103">
        <v>0</v>
      </c>
      <c r="C206" s="104"/>
      <c r="D206" s="104">
        <f t="shared" si="31"/>
        <v>0</v>
      </c>
      <c r="E206" s="105">
        <f t="shared" si="36"/>
        <v>0</v>
      </c>
      <c r="F206" s="103">
        <v>8</v>
      </c>
      <c r="G206" s="104"/>
      <c r="H206" s="104">
        <f t="shared" si="32"/>
        <v>8</v>
      </c>
      <c r="I206" s="105">
        <f t="shared" si="37"/>
        <v>-1</v>
      </c>
      <c r="J206" s="103">
        <v>0</v>
      </c>
      <c r="K206" s="104"/>
      <c r="L206" s="104">
        <f t="shared" si="33"/>
        <v>0</v>
      </c>
      <c r="M206" s="105">
        <f t="shared" si="34"/>
        <v>0</v>
      </c>
      <c r="N206" s="104">
        <v>8</v>
      </c>
      <c r="O206" s="104"/>
      <c r="P206" s="104">
        <f t="shared" si="35"/>
        <v>8</v>
      </c>
      <c r="Q206" s="106">
        <f t="shared" si="38"/>
        <v>-1</v>
      </c>
    </row>
    <row r="207" spans="1:17" ht="16.5" x14ac:dyDescent="0.3">
      <c r="A207" s="102" t="s">
        <v>304</v>
      </c>
      <c r="B207" s="103">
        <v>0</v>
      </c>
      <c r="C207" s="104"/>
      <c r="D207" s="104">
        <f t="shared" si="31"/>
        <v>0</v>
      </c>
      <c r="E207" s="105">
        <f t="shared" si="36"/>
        <v>0</v>
      </c>
      <c r="F207" s="103">
        <v>0</v>
      </c>
      <c r="G207" s="104"/>
      <c r="H207" s="104">
        <f t="shared" si="32"/>
        <v>0</v>
      </c>
      <c r="I207" s="105" t="str">
        <f t="shared" si="37"/>
        <v/>
      </c>
      <c r="J207" s="103">
        <v>4</v>
      </c>
      <c r="K207" s="104"/>
      <c r="L207" s="104">
        <f t="shared" si="33"/>
        <v>4</v>
      </c>
      <c r="M207" s="105">
        <f t="shared" si="34"/>
        <v>6.3506280834680834E-8</v>
      </c>
      <c r="N207" s="104">
        <v>0</v>
      </c>
      <c r="O207" s="104"/>
      <c r="P207" s="104">
        <f t="shared" si="35"/>
        <v>0</v>
      </c>
      <c r="Q207" s="106" t="str">
        <f t="shared" si="38"/>
        <v/>
      </c>
    </row>
    <row r="208" spans="1:17" ht="16.5" x14ac:dyDescent="0.3">
      <c r="A208" s="102" t="s">
        <v>132</v>
      </c>
      <c r="B208" s="103">
        <v>0</v>
      </c>
      <c r="C208" s="104"/>
      <c r="D208" s="104">
        <f t="shared" si="31"/>
        <v>0</v>
      </c>
      <c r="E208" s="105">
        <f t="shared" si="36"/>
        <v>0</v>
      </c>
      <c r="F208" s="103">
        <v>8</v>
      </c>
      <c r="G208" s="104"/>
      <c r="H208" s="104">
        <f t="shared" si="32"/>
        <v>8</v>
      </c>
      <c r="I208" s="105">
        <f t="shared" si="37"/>
        <v>-1</v>
      </c>
      <c r="J208" s="103">
        <v>146</v>
      </c>
      <c r="K208" s="104"/>
      <c r="L208" s="104">
        <f t="shared" si="33"/>
        <v>146</v>
      </c>
      <c r="M208" s="105">
        <f t="shared" si="34"/>
        <v>2.3179792504658503E-6</v>
      </c>
      <c r="N208" s="104">
        <v>127</v>
      </c>
      <c r="O208" s="104"/>
      <c r="P208" s="104">
        <f t="shared" si="35"/>
        <v>127</v>
      </c>
      <c r="Q208" s="106">
        <f t="shared" si="38"/>
        <v>0.14960629921259838</v>
      </c>
    </row>
    <row r="209" spans="1:17" ht="16.5" x14ac:dyDescent="0.3">
      <c r="A209" s="102" t="s">
        <v>279</v>
      </c>
      <c r="B209" s="103">
        <v>0</v>
      </c>
      <c r="C209" s="104"/>
      <c r="D209" s="104">
        <f t="shared" si="31"/>
        <v>0</v>
      </c>
      <c r="E209" s="105">
        <f t="shared" si="36"/>
        <v>0</v>
      </c>
      <c r="F209" s="103">
        <v>5</v>
      </c>
      <c r="G209" s="104"/>
      <c r="H209" s="104">
        <f t="shared" si="32"/>
        <v>5</v>
      </c>
      <c r="I209" s="105">
        <f t="shared" si="37"/>
        <v>-1</v>
      </c>
      <c r="J209" s="103">
        <v>27</v>
      </c>
      <c r="K209" s="104"/>
      <c r="L209" s="104">
        <f t="shared" si="33"/>
        <v>27</v>
      </c>
      <c r="M209" s="105">
        <f t="shared" si="34"/>
        <v>4.286673956340956E-7</v>
      </c>
      <c r="N209" s="104">
        <v>43</v>
      </c>
      <c r="O209" s="104"/>
      <c r="P209" s="104">
        <f t="shared" si="35"/>
        <v>43</v>
      </c>
      <c r="Q209" s="106">
        <f t="shared" si="38"/>
        <v>-0.37209302325581395</v>
      </c>
    </row>
    <row r="210" spans="1:17" ht="16.5" x14ac:dyDescent="0.3">
      <c r="A210" s="102" t="s">
        <v>299</v>
      </c>
      <c r="B210" s="103">
        <v>0</v>
      </c>
      <c r="C210" s="104"/>
      <c r="D210" s="104">
        <f t="shared" si="31"/>
        <v>0</v>
      </c>
      <c r="E210" s="105">
        <f t="shared" si="36"/>
        <v>0</v>
      </c>
      <c r="F210" s="103">
        <v>0</v>
      </c>
      <c r="G210" s="104"/>
      <c r="H210" s="104">
        <f t="shared" si="32"/>
        <v>0</v>
      </c>
      <c r="I210" s="105" t="str">
        <f t="shared" si="37"/>
        <v/>
      </c>
      <c r="J210" s="103">
        <v>8</v>
      </c>
      <c r="K210" s="104"/>
      <c r="L210" s="104">
        <f t="shared" si="33"/>
        <v>8</v>
      </c>
      <c r="M210" s="105">
        <f t="shared" si="34"/>
        <v>1.2701256166936167E-7</v>
      </c>
      <c r="N210" s="104">
        <v>0</v>
      </c>
      <c r="O210" s="104"/>
      <c r="P210" s="104">
        <f t="shared" si="35"/>
        <v>0</v>
      </c>
      <c r="Q210" s="106" t="str">
        <f t="shared" si="38"/>
        <v/>
      </c>
    </row>
    <row r="211" spans="1:17" ht="16.5" x14ac:dyDescent="0.3">
      <c r="A211" s="102" t="s">
        <v>307</v>
      </c>
      <c r="B211" s="103">
        <v>0</v>
      </c>
      <c r="C211" s="104"/>
      <c r="D211" s="104">
        <f t="shared" si="31"/>
        <v>0</v>
      </c>
      <c r="E211" s="105">
        <f t="shared" si="36"/>
        <v>0</v>
      </c>
      <c r="F211" s="103">
        <v>2</v>
      </c>
      <c r="G211" s="104"/>
      <c r="H211" s="104">
        <f t="shared" si="32"/>
        <v>2</v>
      </c>
      <c r="I211" s="105">
        <f t="shared" si="37"/>
        <v>-1</v>
      </c>
      <c r="J211" s="103">
        <v>4</v>
      </c>
      <c r="K211" s="104"/>
      <c r="L211" s="104">
        <f t="shared" si="33"/>
        <v>4</v>
      </c>
      <c r="M211" s="105">
        <f t="shared" si="34"/>
        <v>6.3506280834680834E-8</v>
      </c>
      <c r="N211" s="104">
        <v>2</v>
      </c>
      <c r="O211" s="104"/>
      <c r="P211" s="104">
        <f t="shared" si="35"/>
        <v>2</v>
      </c>
      <c r="Q211" s="106">
        <f t="shared" si="38"/>
        <v>1</v>
      </c>
    </row>
    <row r="212" spans="1:17" ht="16.5" x14ac:dyDescent="0.3">
      <c r="A212" s="102" t="s">
        <v>331</v>
      </c>
      <c r="B212" s="103">
        <v>0</v>
      </c>
      <c r="C212" s="104"/>
      <c r="D212" s="104">
        <f t="shared" si="31"/>
        <v>0</v>
      </c>
      <c r="E212" s="105">
        <f t="shared" si="36"/>
        <v>0</v>
      </c>
      <c r="F212" s="103">
        <v>0</v>
      </c>
      <c r="G212" s="104"/>
      <c r="H212" s="104">
        <f t="shared" si="32"/>
        <v>0</v>
      </c>
      <c r="I212" s="105" t="str">
        <f t="shared" si="37"/>
        <v/>
      </c>
      <c r="J212" s="103">
        <v>0</v>
      </c>
      <c r="K212" s="104"/>
      <c r="L212" s="104">
        <f t="shared" si="33"/>
        <v>0</v>
      </c>
      <c r="M212" s="105">
        <f t="shared" si="34"/>
        <v>0</v>
      </c>
      <c r="N212" s="104">
        <v>14</v>
      </c>
      <c r="O212" s="104"/>
      <c r="P212" s="104">
        <f t="shared" si="35"/>
        <v>14</v>
      </c>
      <c r="Q212" s="106">
        <f t="shared" si="38"/>
        <v>-1</v>
      </c>
    </row>
    <row r="213" spans="1:17" ht="16.5" x14ac:dyDescent="0.3">
      <c r="A213" s="102" t="s">
        <v>262</v>
      </c>
      <c r="B213" s="103">
        <v>0</v>
      </c>
      <c r="C213" s="104"/>
      <c r="D213" s="104">
        <f t="shared" si="31"/>
        <v>0</v>
      </c>
      <c r="E213" s="105">
        <f t="shared" si="36"/>
        <v>0</v>
      </c>
      <c r="F213" s="103">
        <v>4</v>
      </c>
      <c r="G213" s="104"/>
      <c r="H213" s="104">
        <f t="shared" si="32"/>
        <v>4</v>
      </c>
      <c r="I213" s="105">
        <f t="shared" si="37"/>
        <v>-1</v>
      </c>
      <c r="J213" s="103">
        <v>3</v>
      </c>
      <c r="K213" s="104"/>
      <c r="L213" s="104">
        <f t="shared" si="33"/>
        <v>3</v>
      </c>
      <c r="M213" s="105">
        <f t="shared" si="34"/>
        <v>4.7629710626010622E-8</v>
      </c>
      <c r="N213" s="104">
        <v>59</v>
      </c>
      <c r="O213" s="104"/>
      <c r="P213" s="104">
        <f t="shared" si="35"/>
        <v>59</v>
      </c>
      <c r="Q213" s="106">
        <f t="shared" si="38"/>
        <v>-0.94915254237288138</v>
      </c>
    </row>
    <row r="214" spans="1:17" ht="16.5" x14ac:dyDescent="0.3">
      <c r="A214" s="102" t="s">
        <v>272</v>
      </c>
      <c r="B214" s="103">
        <v>0</v>
      </c>
      <c r="C214" s="104"/>
      <c r="D214" s="104">
        <f t="shared" si="31"/>
        <v>0</v>
      </c>
      <c r="E214" s="105">
        <f t="shared" si="36"/>
        <v>0</v>
      </c>
      <c r="F214" s="103">
        <v>0</v>
      </c>
      <c r="G214" s="104"/>
      <c r="H214" s="104">
        <f t="shared" si="32"/>
        <v>0</v>
      </c>
      <c r="I214" s="105" t="str">
        <f t="shared" si="37"/>
        <v/>
      </c>
      <c r="J214" s="103">
        <v>0</v>
      </c>
      <c r="K214" s="104"/>
      <c r="L214" s="104">
        <f t="shared" si="33"/>
        <v>0</v>
      </c>
      <c r="M214" s="105">
        <f t="shared" si="34"/>
        <v>0</v>
      </c>
      <c r="N214" s="104">
        <v>1</v>
      </c>
      <c r="O214" s="104"/>
      <c r="P214" s="104">
        <f t="shared" si="35"/>
        <v>1</v>
      </c>
      <c r="Q214" s="106">
        <f t="shared" si="38"/>
        <v>-1</v>
      </c>
    </row>
    <row r="215" spans="1:17" ht="16.5" x14ac:dyDescent="0.3">
      <c r="A215" s="102" t="s">
        <v>316</v>
      </c>
      <c r="B215" s="103">
        <v>0</v>
      </c>
      <c r="C215" s="104"/>
      <c r="D215" s="104">
        <f t="shared" si="31"/>
        <v>0</v>
      </c>
      <c r="E215" s="105">
        <f t="shared" si="36"/>
        <v>0</v>
      </c>
      <c r="F215" s="103">
        <v>0</v>
      </c>
      <c r="G215" s="104"/>
      <c r="H215" s="104">
        <f t="shared" si="32"/>
        <v>0</v>
      </c>
      <c r="I215" s="105" t="str">
        <f t="shared" si="37"/>
        <v/>
      </c>
      <c r="J215" s="103">
        <v>1</v>
      </c>
      <c r="K215" s="104"/>
      <c r="L215" s="104">
        <f t="shared" si="33"/>
        <v>1</v>
      </c>
      <c r="M215" s="105">
        <f t="shared" si="34"/>
        <v>1.5876570208670209E-8</v>
      </c>
      <c r="N215" s="104">
        <v>0</v>
      </c>
      <c r="O215" s="104"/>
      <c r="P215" s="104">
        <f t="shared" si="35"/>
        <v>0</v>
      </c>
      <c r="Q215" s="106" t="str">
        <f t="shared" si="38"/>
        <v/>
      </c>
    </row>
    <row r="216" spans="1:17" ht="16.5" x14ac:dyDescent="0.3">
      <c r="A216" s="102" t="s">
        <v>143</v>
      </c>
      <c r="B216" s="103">
        <v>0</v>
      </c>
      <c r="C216" s="104"/>
      <c r="D216" s="104">
        <f t="shared" si="31"/>
        <v>0</v>
      </c>
      <c r="E216" s="105">
        <f t="shared" si="36"/>
        <v>0</v>
      </c>
      <c r="F216" s="103">
        <v>1</v>
      </c>
      <c r="G216" s="104"/>
      <c r="H216" s="104">
        <f t="shared" si="32"/>
        <v>1</v>
      </c>
      <c r="I216" s="105">
        <f t="shared" si="37"/>
        <v>-1</v>
      </c>
      <c r="J216" s="103">
        <v>99</v>
      </c>
      <c r="K216" s="104"/>
      <c r="L216" s="104">
        <f t="shared" si="33"/>
        <v>99</v>
      </c>
      <c r="M216" s="105">
        <f t="shared" si="34"/>
        <v>1.5717804506583506E-6</v>
      </c>
      <c r="N216" s="104">
        <v>74</v>
      </c>
      <c r="O216" s="104"/>
      <c r="P216" s="104">
        <f t="shared" si="35"/>
        <v>74</v>
      </c>
      <c r="Q216" s="106">
        <f t="shared" si="38"/>
        <v>0.33783783783783794</v>
      </c>
    </row>
    <row r="217" spans="1:17" ht="16.5" x14ac:dyDescent="0.3">
      <c r="A217" s="102" t="s">
        <v>319</v>
      </c>
      <c r="B217" s="103">
        <v>0</v>
      </c>
      <c r="C217" s="104"/>
      <c r="D217" s="104">
        <f t="shared" si="31"/>
        <v>0</v>
      </c>
      <c r="E217" s="105">
        <f t="shared" si="36"/>
        <v>0</v>
      </c>
      <c r="F217" s="103">
        <v>16</v>
      </c>
      <c r="G217" s="104"/>
      <c r="H217" s="104">
        <f t="shared" si="32"/>
        <v>16</v>
      </c>
      <c r="I217" s="105">
        <f t="shared" si="37"/>
        <v>-1</v>
      </c>
      <c r="J217" s="103">
        <v>36</v>
      </c>
      <c r="K217" s="104"/>
      <c r="L217" s="104">
        <f t="shared" si="33"/>
        <v>36</v>
      </c>
      <c r="M217" s="105">
        <f t="shared" si="34"/>
        <v>5.7155652751212747E-7</v>
      </c>
      <c r="N217" s="104">
        <v>91</v>
      </c>
      <c r="O217" s="104"/>
      <c r="P217" s="104">
        <f t="shared" si="35"/>
        <v>91</v>
      </c>
      <c r="Q217" s="106">
        <f t="shared" si="38"/>
        <v>-0.60439560439560447</v>
      </c>
    </row>
    <row r="218" spans="1:17" ht="16.5" x14ac:dyDescent="0.3">
      <c r="A218" s="102" t="s">
        <v>226</v>
      </c>
      <c r="B218" s="103">
        <v>0</v>
      </c>
      <c r="C218" s="104"/>
      <c r="D218" s="104">
        <f t="shared" si="31"/>
        <v>0</v>
      </c>
      <c r="E218" s="105">
        <f t="shared" si="36"/>
        <v>0</v>
      </c>
      <c r="F218" s="103">
        <v>0</v>
      </c>
      <c r="G218" s="104"/>
      <c r="H218" s="104">
        <f t="shared" si="32"/>
        <v>0</v>
      </c>
      <c r="I218" s="105" t="str">
        <f t="shared" si="37"/>
        <v/>
      </c>
      <c r="J218" s="103">
        <v>0</v>
      </c>
      <c r="K218" s="104"/>
      <c r="L218" s="104">
        <f t="shared" si="33"/>
        <v>0</v>
      </c>
      <c r="M218" s="105">
        <f t="shared" si="34"/>
        <v>0</v>
      </c>
      <c r="N218" s="104">
        <v>12</v>
      </c>
      <c r="O218" s="104"/>
      <c r="P218" s="104">
        <f t="shared" si="35"/>
        <v>12</v>
      </c>
      <c r="Q218" s="106">
        <f t="shared" si="38"/>
        <v>-1</v>
      </c>
    </row>
    <row r="219" spans="1:17" ht="16.5" x14ac:dyDescent="0.3">
      <c r="A219" s="102" t="s">
        <v>390</v>
      </c>
      <c r="B219" s="103">
        <v>0</v>
      </c>
      <c r="C219" s="104"/>
      <c r="D219" s="104">
        <f t="shared" si="31"/>
        <v>0</v>
      </c>
      <c r="E219" s="105">
        <f t="shared" si="36"/>
        <v>0</v>
      </c>
      <c r="F219" s="103">
        <v>3</v>
      </c>
      <c r="G219" s="104"/>
      <c r="H219" s="104">
        <f t="shared" si="32"/>
        <v>3</v>
      </c>
      <c r="I219" s="105">
        <f t="shared" si="37"/>
        <v>-1</v>
      </c>
      <c r="J219" s="103">
        <v>0</v>
      </c>
      <c r="K219" s="104"/>
      <c r="L219" s="104">
        <f t="shared" si="33"/>
        <v>0</v>
      </c>
      <c r="M219" s="105">
        <f t="shared" si="34"/>
        <v>0</v>
      </c>
      <c r="N219" s="104">
        <v>3</v>
      </c>
      <c r="O219" s="104"/>
      <c r="P219" s="104">
        <f t="shared" si="35"/>
        <v>3</v>
      </c>
      <c r="Q219" s="106">
        <f t="shared" si="38"/>
        <v>-1</v>
      </c>
    </row>
    <row r="220" spans="1:17" ht="16.5" x14ac:dyDescent="0.3">
      <c r="A220" s="102" t="s">
        <v>292</v>
      </c>
      <c r="B220" s="103">
        <v>0</v>
      </c>
      <c r="C220" s="104"/>
      <c r="D220" s="104">
        <f t="shared" si="31"/>
        <v>0</v>
      </c>
      <c r="E220" s="105">
        <f t="shared" si="36"/>
        <v>0</v>
      </c>
      <c r="F220" s="103">
        <v>0</v>
      </c>
      <c r="G220" s="104"/>
      <c r="H220" s="104">
        <f t="shared" si="32"/>
        <v>0</v>
      </c>
      <c r="I220" s="105" t="str">
        <f t="shared" si="37"/>
        <v/>
      </c>
      <c r="J220" s="103">
        <v>10</v>
      </c>
      <c r="K220" s="104"/>
      <c r="L220" s="104">
        <f t="shared" si="33"/>
        <v>10</v>
      </c>
      <c r="M220" s="105">
        <f t="shared" si="34"/>
        <v>1.5876570208670207E-7</v>
      </c>
      <c r="N220" s="104">
        <v>0</v>
      </c>
      <c r="O220" s="104"/>
      <c r="P220" s="104">
        <f t="shared" si="35"/>
        <v>0</v>
      </c>
      <c r="Q220" s="106" t="str">
        <f t="shared" si="38"/>
        <v/>
      </c>
    </row>
    <row r="221" spans="1:17" ht="16.5" x14ac:dyDescent="0.3">
      <c r="A221" s="102" t="s">
        <v>320</v>
      </c>
      <c r="B221" s="103">
        <v>0</v>
      </c>
      <c r="C221" s="104"/>
      <c r="D221" s="104">
        <f t="shared" si="31"/>
        <v>0</v>
      </c>
      <c r="E221" s="105">
        <f t="shared" si="36"/>
        <v>0</v>
      </c>
      <c r="F221" s="103">
        <v>0</v>
      </c>
      <c r="G221" s="104"/>
      <c r="H221" s="104">
        <f t="shared" si="32"/>
        <v>0</v>
      </c>
      <c r="I221" s="105" t="str">
        <f t="shared" si="37"/>
        <v/>
      </c>
      <c r="J221" s="103">
        <v>0</v>
      </c>
      <c r="K221" s="104"/>
      <c r="L221" s="104">
        <f t="shared" si="33"/>
        <v>0</v>
      </c>
      <c r="M221" s="105">
        <f t="shared" si="34"/>
        <v>0</v>
      </c>
      <c r="N221" s="104">
        <v>43</v>
      </c>
      <c r="O221" s="104"/>
      <c r="P221" s="104">
        <f t="shared" si="35"/>
        <v>43</v>
      </c>
      <c r="Q221" s="106">
        <f t="shared" si="38"/>
        <v>-1</v>
      </c>
    </row>
    <row r="222" spans="1:17" ht="16.5" x14ac:dyDescent="0.3">
      <c r="A222" s="102" t="s">
        <v>312</v>
      </c>
      <c r="B222" s="103">
        <v>0</v>
      </c>
      <c r="C222" s="104"/>
      <c r="D222" s="104">
        <f t="shared" si="31"/>
        <v>0</v>
      </c>
      <c r="E222" s="105">
        <f t="shared" si="36"/>
        <v>0</v>
      </c>
      <c r="F222" s="103">
        <v>0</v>
      </c>
      <c r="G222" s="104"/>
      <c r="H222" s="104">
        <f t="shared" si="32"/>
        <v>0</v>
      </c>
      <c r="I222" s="105" t="str">
        <f t="shared" si="37"/>
        <v/>
      </c>
      <c r="J222" s="103">
        <v>2</v>
      </c>
      <c r="K222" s="104"/>
      <c r="L222" s="104">
        <f t="shared" si="33"/>
        <v>2</v>
      </c>
      <c r="M222" s="105">
        <f t="shared" si="34"/>
        <v>3.1753140417340417E-8</v>
      </c>
      <c r="N222" s="104">
        <v>0</v>
      </c>
      <c r="O222" s="104"/>
      <c r="P222" s="104">
        <f t="shared" si="35"/>
        <v>0</v>
      </c>
      <c r="Q222" s="106" t="str">
        <f t="shared" si="38"/>
        <v/>
      </c>
    </row>
    <row r="223" spans="1:17" ht="16.5" x14ac:dyDescent="0.3">
      <c r="A223" s="102" t="s">
        <v>339</v>
      </c>
      <c r="B223" s="103">
        <v>0</v>
      </c>
      <c r="C223" s="104"/>
      <c r="D223" s="104">
        <f t="shared" si="31"/>
        <v>0</v>
      </c>
      <c r="E223" s="105">
        <f t="shared" si="36"/>
        <v>0</v>
      </c>
      <c r="F223" s="103">
        <v>0</v>
      </c>
      <c r="G223" s="104"/>
      <c r="H223" s="104">
        <f t="shared" si="32"/>
        <v>0</v>
      </c>
      <c r="I223" s="105" t="str">
        <f t="shared" si="37"/>
        <v/>
      </c>
      <c r="J223" s="103">
        <v>0</v>
      </c>
      <c r="K223" s="104"/>
      <c r="L223" s="104">
        <f t="shared" si="33"/>
        <v>0</v>
      </c>
      <c r="M223" s="105">
        <f t="shared" si="34"/>
        <v>0</v>
      </c>
      <c r="N223" s="104">
        <v>14</v>
      </c>
      <c r="O223" s="104"/>
      <c r="P223" s="104">
        <f t="shared" si="35"/>
        <v>14</v>
      </c>
      <c r="Q223" s="106">
        <f t="shared" si="38"/>
        <v>-1</v>
      </c>
    </row>
    <row r="224" spans="1:17" ht="16.5" x14ac:dyDescent="0.3">
      <c r="A224" s="102" t="s">
        <v>358</v>
      </c>
      <c r="B224" s="103">
        <v>0</v>
      </c>
      <c r="C224" s="104"/>
      <c r="D224" s="104">
        <f t="shared" si="31"/>
        <v>0</v>
      </c>
      <c r="E224" s="105">
        <f t="shared" si="36"/>
        <v>0</v>
      </c>
      <c r="F224" s="103">
        <v>0</v>
      </c>
      <c r="G224" s="104"/>
      <c r="H224" s="104">
        <f t="shared" si="32"/>
        <v>0</v>
      </c>
      <c r="I224" s="105" t="str">
        <f t="shared" si="37"/>
        <v/>
      </c>
      <c r="J224" s="103">
        <v>0</v>
      </c>
      <c r="K224" s="104"/>
      <c r="L224" s="104">
        <f t="shared" si="33"/>
        <v>0</v>
      </c>
      <c r="M224" s="105">
        <f t="shared" si="34"/>
        <v>0</v>
      </c>
      <c r="N224" s="104">
        <v>3</v>
      </c>
      <c r="O224" s="104"/>
      <c r="P224" s="104">
        <f t="shared" si="35"/>
        <v>3</v>
      </c>
      <c r="Q224" s="106">
        <f t="shared" si="38"/>
        <v>-1</v>
      </c>
    </row>
    <row r="225" spans="1:17" ht="16.5" x14ac:dyDescent="0.3">
      <c r="A225" s="102" t="s">
        <v>326</v>
      </c>
      <c r="B225" s="103">
        <v>0</v>
      </c>
      <c r="C225" s="104"/>
      <c r="D225" s="104">
        <f t="shared" si="31"/>
        <v>0</v>
      </c>
      <c r="E225" s="105">
        <f t="shared" si="36"/>
        <v>0</v>
      </c>
      <c r="F225" s="103">
        <v>0</v>
      </c>
      <c r="G225" s="104"/>
      <c r="H225" s="104">
        <f t="shared" si="32"/>
        <v>0</v>
      </c>
      <c r="I225" s="105" t="str">
        <f t="shared" si="37"/>
        <v/>
      </c>
      <c r="J225" s="103">
        <v>0</v>
      </c>
      <c r="K225" s="104"/>
      <c r="L225" s="104">
        <f t="shared" si="33"/>
        <v>0</v>
      </c>
      <c r="M225" s="105">
        <f t="shared" si="34"/>
        <v>0</v>
      </c>
      <c r="N225" s="104">
        <v>24</v>
      </c>
      <c r="O225" s="104"/>
      <c r="P225" s="104">
        <f t="shared" si="35"/>
        <v>24</v>
      </c>
      <c r="Q225" s="106">
        <f t="shared" si="38"/>
        <v>-1</v>
      </c>
    </row>
    <row r="226" spans="1:17" ht="16.5" x14ac:dyDescent="0.3">
      <c r="A226" s="102" t="s">
        <v>377</v>
      </c>
      <c r="B226" s="103">
        <v>0</v>
      </c>
      <c r="C226" s="104"/>
      <c r="D226" s="104">
        <f t="shared" si="31"/>
        <v>0</v>
      </c>
      <c r="E226" s="105">
        <f t="shared" si="36"/>
        <v>0</v>
      </c>
      <c r="F226" s="103">
        <v>0</v>
      </c>
      <c r="G226" s="104"/>
      <c r="H226" s="104">
        <f t="shared" si="32"/>
        <v>0</v>
      </c>
      <c r="I226" s="105" t="str">
        <f t="shared" si="37"/>
        <v/>
      </c>
      <c r="J226" s="103">
        <v>4</v>
      </c>
      <c r="K226" s="104"/>
      <c r="L226" s="104">
        <f t="shared" si="33"/>
        <v>4</v>
      </c>
      <c r="M226" s="105">
        <f t="shared" si="34"/>
        <v>6.3506280834680834E-8</v>
      </c>
      <c r="N226" s="104">
        <v>0</v>
      </c>
      <c r="O226" s="104"/>
      <c r="P226" s="104">
        <f t="shared" si="35"/>
        <v>0</v>
      </c>
      <c r="Q226" s="106" t="str">
        <f t="shared" si="38"/>
        <v/>
      </c>
    </row>
    <row r="227" spans="1:17" ht="16.5" x14ac:dyDescent="0.3">
      <c r="A227" s="102" t="s">
        <v>267</v>
      </c>
      <c r="B227" s="103">
        <v>0</v>
      </c>
      <c r="C227" s="104"/>
      <c r="D227" s="104">
        <f t="shared" si="31"/>
        <v>0</v>
      </c>
      <c r="E227" s="105">
        <f t="shared" si="36"/>
        <v>0</v>
      </c>
      <c r="F227" s="103">
        <v>2</v>
      </c>
      <c r="G227" s="104"/>
      <c r="H227" s="104">
        <f t="shared" si="32"/>
        <v>2</v>
      </c>
      <c r="I227" s="105">
        <f t="shared" si="37"/>
        <v>-1</v>
      </c>
      <c r="J227" s="103">
        <v>12</v>
      </c>
      <c r="K227" s="104"/>
      <c r="L227" s="104">
        <f t="shared" si="33"/>
        <v>12</v>
      </c>
      <c r="M227" s="105">
        <f t="shared" si="34"/>
        <v>1.9051884250404249E-7</v>
      </c>
      <c r="N227" s="104">
        <v>30</v>
      </c>
      <c r="O227" s="104"/>
      <c r="P227" s="104">
        <f t="shared" si="35"/>
        <v>30</v>
      </c>
      <c r="Q227" s="106">
        <f t="shared" si="38"/>
        <v>-0.6</v>
      </c>
    </row>
    <row r="228" spans="1:17" ht="16.5" x14ac:dyDescent="0.3">
      <c r="A228" s="102" t="s">
        <v>259</v>
      </c>
      <c r="B228" s="103">
        <v>0</v>
      </c>
      <c r="C228" s="104"/>
      <c r="D228" s="104">
        <f t="shared" si="31"/>
        <v>0</v>
      </c>
      <c r="E228" s="105">
        <f t="shared" si="36"/>
        <v>0</v>
      </c>
      <c r="F228" s="103">
        <v>0</v>
      </c>
      <c r="G228" s="104"/>
      <c r="H228" s="104">
        <f t="shared" si="32"/>
        <v>0</v>
      </c>
      <c r="I228" s="105" t="str">
        <f t="shared" si="37"/>
        <v/>
      </c>
      <c r="J228" s="103">
        <v>21</v>
      </c>
      <c r="K228" s="104"/>
      <c r="L228" s="104">
        <f t="shared" si="33"/>
        <v>21</v>
      </c>
      <c r="M228" s="105">
        <f t="shared" si="34"/>
        <v>3.3340797438207436E-7</v>
      </c>
      <c r="N228" s="104">
        <v>27</v>
      </c>
      <c r="O228" s="104"/>
      <c r="P228" s="104">
        <f t="shared" si="35"/>
        <v>27</v>
      </c>
      <c r="Q228" s="106">
        <f t="shared" si="38"/>
        <v>-0.22222222222222221</v>
      </c>
    </row>
    <row r="229" spans="1:17" ht="16.5" x14ac:dyDescent="0.3">
      <c r="A229" s="102" t="s">
        <v>265</v>
      </c>
      <c r="B229" s="103">
        <v>0</v>
      </c>
      <c r="C229" s="104"/>
      <c r="D229" s="104">
        <f t="shared" si="31"/>
        <v>0</v>
      </c>
      <c r="E229" s="105">
        <f t="shared" si="36"/>
        <v>0</v>
      </c>
      <c r="F229" s="103">
        <v>0</v>
      </c>
      <c r="G229" s="104"/>
      <c r="H229" s="104">
        <f t="shared" si="32"/>
        <v>0</v>
      </c>
      <c r="I229" s="105" t="str">
        <f t="shared" si="37"/>
        <v/>
      </c>
      <c r="J229" s="103">
        <v>330</v>
      </c>
      <c r="K229" s="104"/>
      <c r="L229" s="104">
        <f t="shared" si="33"/>
        <v>330</v>
      </c>
      <c r="M229" s="105">
        <f t="shared" si="34"/>
        <v>5.2392681688611688E-6</v>
      </c>
      <c r="N229" s="104">
        <v>154</v>
      </c>
      <c r="O229" s="104"/>
      <c r="P229" s="104">
        <f t="shared" si="35"/>
        <v>154</v>
      </c>
      <c r="Q229" s="106">
        <f t="shared" si="38"/>
        <v>1.1428571428571428</v>
      </c>
    </row>
    <row r="230" spans="1:17" ht="16.5" x14ac:dyDescent="0.3">
      <c r="A230" s="102" t="s">
        <v>245</v>
      </c>
      <c r="B230" s="103">
        <v>0</v>
      </c>
      <c r="C230" s="104"/>
      <c r="D230" s="104">
        <f t="shared" si="31"/>
        <v>0</v>
      </c>
      <c r="E230" s="105">
        <f t="shared" si="36"/>
        <v>0</v>
      </c>
      <c r="F230" s="103">
        <v>0</v>
      </c>
      <c r="G230" s="104"/>
      <c r="H230" s="104">
        <f t="shared" si="32"/>
        <v>0</v>
      </c>
      <c r="I230" s="105" t="str">
        <f t="shared" si="37"/>
        <v/>
      </c>
      <c r="J230" s="103">
        <v>12</v>
      </c>
      <c r="K230" s="104"/>
      <c r="L230" s="104">
        <f t="shared" si="33"/>
        <v>12</v>
      </c>
      <c r="M230" s="105">
        <f t="shared" si="34"/>
        <v>1.9051884250404249E-7</v>
      </c>
      <c r="N230" s="104">
        <v>7</v>
      </c>
      <c r="O230" s="104"/>
      <c r="P230" s="104">
        <f t="shared" si="35"/>
        <v>7</v>
      </c>
      <c r="Q230" s="106">
        <f t="shared" si="38"/>
        <v>0.71428571428571419</v>
      </c>
    </row>
    <row r="231" spans="1:17" ht="16.5" x14ac:dyDescent="0.3">
      <c r="A231" s="102" t="s">
        <v>246</v>
      </c>
      <c r="B231" s="103">
        <v>0</v>
      </c>
      <c r="C231" s="104"/>
      <c r="D231" s="104">
        <f t="shared" si="31"/>
        <v>0</v>
      </c>
      <c r="E231" s="105">
        <f t="shared" si="36"/>
        <v>0</v>
      </c>
      <c r="F231" s="103">
        <v>0</v>
      </c>
      <c r="G231" s="104"/>
      <c r="H231" s="104">
        <f t="shared" si="32"/>
        <v>0</v>
      </c>
      <c r="I231" s="105" t="str">
        <f t="shared" si="37"/>
        <v/>
      </c>
      <c r="J231" s="103">
        <v>4</v>
      </c>
      <c r="K231" s="104"/>
      <c r="L231" s="104">
        <f t="shared" si="33"/>
        <v>4</v>
      </c>
      <c r="M231" s="105">
        <f t="shared" si="34"/>
        <v>6.3506280834680834E-8</v>
      </c>
      <c r="N231" s="104">
        <v>0</v>
      </c>
      <c r="O231" s="104"/>
      <c r="P231" s="104">
        <f t="shared" si="35"/>
        <v>0</v>
      </c>
      <c r="Q231" s="106" t="str">
        <f t="shared" si="38"/>
        <v/>
      </c>
    </row>
    <row r="232" spans="1:17" ht="16.5" x14ac:dyDescent="0.3">
      <c r="A232" s="102" t="s">
        <v>282</v>
      </c>
      <c r="B232" s="103">
        <v>0</v>
      </c>
      <c r="C232" s="104"/>
      <c r="D232" s="104">
        <f t="shared" si="31"/>
        <v>0</v>
      </c>
      <c r="E232" s="105">
        <f t="shared" si="36"/>
        <v>0</v>
      </c>
      <c r="F232" s="103">
        <v>0</v>
      </c>
      <c r="G232" s="104"/>
      <c r="H232" s="104">
        <f t="shared" si="32"/>
        <v>0</v>
      </c>
      <c r="I232" s="105" t="str">
        <f t="shared" si="37"/>
        <v/>
      </c>
      <c r="J232" s="103">
        <v>19</v>
      </c>
      <c r="K232" s="104"/>
      <c r="L232" s="104">
        <f t="shared" si="33"/>
        <v>19</v>
      </c>
      <c r="M232" s="105">
        <f t="shared" si="34"/>
        <v>3.0165483396473396E-7</v>
      </c>
      <c r="N232" s="104">
        <v>35</v>
      </c>
      <c r="O232" s="104"/>
      <c r="P232" s="104">
        <f t="shared" si="35"/>
        <v>35</v>
      </c>
      <c r="Q232" s="106">
        <f t="shared" si="38"/>
        <v>-0.45714285714285718</v>
      </c>
    </row>
    <row r="233" spans="1:17" ht="16.5" x14ac:dyDescent="0.3">
      <c r="A233" s="102" t="s">
        <v>180</v>
      </c>
      <c r="B233" s="103">
        <v>0</v>
      </c>
      <c r="C233" s="104"/>
      <c r="D233" s="104">
        <f t="shared" ref="D233:D296" si="39">C233+B233</f>
        <v>0</v>
      </c>
      <c r="E233" s="105">
        <f t="shared" si="36"/>
        <v>0</v>
      </c>
      <c r="F233" s="103">
        <v>5</v>
      </c>
      <c r="G233" s="104"/>
      <c r="H233" s="104">
        <f t="shared" ref="H233:H296" si="40">G233+F233</f>
        <v>5</v>
      </c>
      <c r="I233" s="105">
        <f t="shared" si="37"/>
        <v>-1</v>
      </c>
      <c r="J233" s="103">
        <v>497</v>
      </c>
      <c r="K233" s="104"/>
      <c r="L233" s="104">
        <f t="shared" ref="L233:L296" si="41">K233+J233</f>
        <v>497</v>
      </c>
      <c r="M233" s="105">
        <f t="shared" ref="M233:M296" si="42">L233/$L$7</f>
        <v>7.8906553937090936E-6</v>
      </c>
      <c r="N233" s="104">
        <v>583</v>
      </c>
      <c r="O233" s="104"/>
      <c r="P233" s="104">
        <f t="shared" ref="P233:P296" si="43">O233+N233</f>
        <v>583</v>
      </c>
      <c r="Q233" s="106">
        <f t="shared" si="38"/>
        <v>-0.14751286449399659</v>
      </c>
    </row>
    <row r="234" spans="1:17" ht="16.5" x14ac:dyDescent="0.3">
      <c r="A234" s="102" t="s">
        <v>248</v>
      </c>
      <c r="B234" s="103">
        <v>0</v>
      </c>
      <c r="C234" s="104"/>
      <c r="D234" s="104">
        <f t="shared" si="39"/>
        <v>0</v>
      </c>
      <c r="E234" s="105">
        <f t="shared" si="36"/>
        <v>0</v>
      </c>
      <c r="F234" s="103">
        <v>0</v>
      </c>
      <c r="G234" s="104"/>
      <c r="H234" s="104">
        <f t="shared" si="40"/>
        <v>0</v>
      </c>
      <c r="I234" s="105" t="str">
        <f t="shared" si="37"/>
        <v/>
      </c>
      <c r="J234" s="103">
        <v>7</v>
      </c>
      <c r="K234" s="104"/>
      <c r="L234" s="104">
        <f t="shared" si="41"/>
        <v>7</v>
      </c>
      <c r="M234" s="105">
        <f t="shared" si="42"/>
        <v>1.1113599146069146E-7</v>
      </c>
      <c r="N234" s="104">
        <v>20</v>
      </c>
      <c r="O234" s="104"/>
      <c r="P234" s="104">
        <f t="shared" si="43"/>
        <v>20</v>
      </c>
      <c r="Q234" s="106">
        <f t="shared" si="38"/>
        <v>-0.65</v>
      </c>
    </row>
    <row r="235" spans="1:17" ht="16.5" x14ac:dyDescent="0.3">
      <c r="A235" s="102" t="s">
        <v>351</v>
      </c>
      <c r="B235" s="103">
        <v>0</v>
      </c>
      <c r="C235" s="104"/>
      <c r="D235" s="104">
        <f t="shared" si="39"/>
        <v>0</v>
      </c>
      <c r="E235" s="105">
        <f t="shared" si="36"/>
        <v>0</v>
      </c>
      <c r="F235" s="103">
        <v>0</v>
      </c>
      <c r="G235" s="104"/>
      <c r="H235" s="104">
        <f t="shared" si="40"/>
        <v>0</v>
      </c>
      <c r="I235" s="105" t="str">
        <f t="shared" si="37"/>
        <v/>
      </c>
      <c r="J235" s="103">
        <v>0</v>
      </c>
      <c r="K235" s="104"/>
      <c r="L235" s="104">
        <f t="shared" si="41"/>
        <v>0</v>
      </c>
      <c r="M235" s="105">
        <f t="shared" si="42"/>
        <v>0</v>
      </c>
      <c r="N235" s="104">
        <v>4</v>
      </c>
      <c r="O235" s="104"/>
      <c r="P235" s="104">
        <f t="shared" si="43"/>
        <v>4</v>
      </c>
      <c r="Q235" s="106">
        <f t="shared" si="38"/>
        <v>-1</v>
      </c>
    </row>
    <row r="236" spans="1:17" ht="16.5" x14ac:dyDescent="0.3">
      <c r="A236" s="102" t="s">
        <v>314</v>
      </c>
      <c r="B236" s="103">
        <v>0</v>
      </c>
      <c r="C236" s="104"/>
      <c r="D236" s="104">
        <f t="shared" si="39"/>
        <v>0</v>
      </c>
      <c r="E236" s="105">
        <f t="shared" si="36"/>
        <v>0</v>
      </c>
      <c r="F236" s="103">
        <v>0</v>
      </c>
      <c r="G236" s="104"/>
      <c r="H236" s="104">
        <f t="shared" si="40"/>
        <v>0</v>
      </c>
      <c r="I236" s="105" t="str">
        <f t="shared" si="37"/>
        <v/>
      </c>
      <c r="J236" s="103">
        <v>2</v>
      </c>
      <c r="K236" s="104"/>
      <c r="L236" s="104">
        <f t="shared" si="41"/>
        <v>2</v>
      </c>
      <c r="M236" s="105">
        <f t="shared" si="42"/>
        <v>3.1753140417340417E-8</v>
      </c>
      <c r="N236" s="104">
        <v>0</v>
      </c>
      <c r="O236" s="104"/>
      <c r="P236" s="104">
        <f t="shared" si="43"/>
        <v>0</v>
      </c>
      <c r="Q236" s="106" t="str">
        <f t="shared" si="38"/>
        <v/>
      </c>
    </row>
    <row r="237" spans="1:17" ht="16.5" x14ac:dyDescent="0.3">
      <c r="A237" s="102" t="s">
        <v>289</v>
      </c>
      <c r="B237" s="103">
        <v>0</v>
      </c>
      <c r="C237" s="104"/>
      <c r="D237" s="104">
        <f t="shared" si="39"/>
        <v>0</v>
      </c>
      <c r="E237" s="105">
        <f t="shared" si="36"/>
        <v>0</v>
      </c>
      <c r="F237" s="103">
        <v>0</v>
      </c>
      <c r="G237" s="104"/>
      <c r="H237" s="104">
        <f t="shared" si="40"/>
        <v>0</v>
      </c>
      <c r="I237" s="105" t="str">
        <f t="shared" si="37"/>
        <v/>
      </c>
      <c r="J237" s="103">
        <v>33</v>
      </c>
      <c r="K237" s="104"/>
      <c r="L237" s="104">
        <f t="shared" si="41"/>
        <v>33</v>
      </c>
      <c r="M237" s="105">
        <f t="shared" si="42"/>
        <v>5.239268168861169E-7</v>
      </c>
      <c r="N237" s="104">
        <v>1</v>
      </c>
      <c r="O237" s="104"/>
      <c r="P237" s="104">
        <f t="shared" si="43"/>
        <v>1</v>
      </c>
      <c r="Q237" s="106">
        <f t="shared" si="38"/>
        <v>32</v>
      </c>
    </row>
    <row r="238" spans="1:17" ht="16.5" x14ac:dyDescent="0.3">
      <c r="A238" s="102" t="s">
        <v>255</v>
      </c>
      <c r="B238" s="103">
        <v>0</v>
      </c>
      <c r="C238" s="104"/>
      <c r="D238" s="104">
        <f t="shared" si="39"/>
        <v>0</v>
      </c>
      <c r="E238" s="105">
        <f t="shared" si="36"/>
        <v>0</v>
      </c>
      <c r="F238" s="103">
        <v>0</v>
      </c>
      <c r="G238" s="104"/>
      <c r="H238" s="104">
        <f t="shared" si="40"/>
        <v>0</v>
      </c>
      <c r="I238" s="105" t="str">
        <f t="shared" si="37"/>
        <v/>
      </c>
      <c r="J238" s="103">
        <v>0</v>
      </c>
      <c r="K238" s="104"/>
      <c r="L238" s="104">
        <f t="shared" si="41"/>
        <v>0</v>
      </c>
      <c r="M238" s="105">
        <f t="shared" si="42"/>
        <v>0</v>
      </c>
      <c r="N238" s="104">
        <v>62</v>
      </c>
      <c r="O238" s="104"/>
      <c r="P238" s="104">
        <f t="shared" si="43"/>
        <v>62</v>
      </c>
      <c r="Q238" s="106">
        <f t="shared" si="38"/>
        <v>-1</v>
      </c>
    </row>
    <row r="239" spans="1:17" ht="16.5" x14ac:dyDescent="0.3">
      <c r="A239" s="102" t="s">
        <v>343</v>
      </c>
      <c r="B239" s="103"/>
      <c r="C239" s="104">
        <v>0</v>
      </c>
      <c r="D239" s="104">
        <f t="shared" si="39"/>
        <v>0</v>
      </c>
      <c r="E239" s="105">
        <f t="shared" si="36"/>
        <v>0</v>
      </c>
      <c r="F239" s="103"/>
      <c r="G239" s="104">
        <v>0</v>
      </c>
      <c r="H239" s="104">
        <f t="shared" si="40"/>
        <v>0</v>
      </c>
      <c r="I239" s="105" t="str">
        <f t="shared" si="37"/>
        <v/>
      </c>
      <c r="J239" s="103"/>
      <c r="K239" s="104">
        <v>0</v>
      </c>
      <c r="L239" s="104">
        <f t="shared" si="41"/>
        <v>0</v>
      </c>
      <c r="M239" s="105">
        <f t="shared" si="42"/>
        <v>0</v>
      </c>
      <c r="N239" s="104"/>
      <c r="O239" s="104">
        <v>6</v>
      </c>
      <c r="P239" s="104">
        <f t="shared" si="43"/>
        <v>6</v>
      </c>
      <c r="Q239" s="106">
        <f t="shared" si="38"/>
        <v>-1</v>
      </c>
    </row>
    <row r="240" spans="1:17" ht="16.5" x14ac:dyDescent="0.3">
      <c r="A240" s="102" t="s">
        <v>309</v>
      </c>
      <c r="B240" s="103">
        <v>0</v>
      </c>
      <c r="C240" s="104"/>
      <c r="D240" s="104">
        <f t="shared" si="39"/>
        <v>0</v>
      </c>
      <c r="E240" s="105">
        <f t="shared" si="36"/>
        <v>0</v>
      </c>
      <c r="F240" s="103">
        <v>4</v>
      </c>
      <c r="G240" s="104"/>
      <c r="H240" s="104">
        <f t="shared" si="40"/>
        <v>4</v>
      </c>
      <c r="I240" s="105">
        <f t="shared" si="37"/>
        <v>-1</v>
      </c>
      <c r="J240" s="103">
        <v>3</v>
      </c>
      <c r="K240" s="104"/>
      <c r="L240" s="104">
        <f t="shared" si="41"/>
        <v>3</v>
      </c>
      <c r="M240" s="105">
        <f t="shared" si="42"/>
        <v>4.7629710626010622E-8</v>
      </c>
      <c r="N240" s="104">
        <v>9</v>
      </c>
      <c r="O240" s="104"/>
      <c r="P240" s="104">
        <f t="shared" si="43"/>
        <v>9</v>
      </c>
      <c r="Q240" s="106">
        <f t="shared" si="38"/>
        <v>-0.66666666666666674</v>
      </c>
    </row>
    <row r="241" spans="1:17" ht="16.5" x14ac:dyDescent="0.3">
      <c r="A241" s="102" t="s">
        <v>355</v>
      </c>
      <c r="B241" s="103">
        <v>0</v>
      </c>
      <c r="C241" s="104"/>
      <c r="D241" s="104">
        <f t="shared" si="39"/>
        <v>0</v>
      </c>
      <c r="E241" s="105">
        <f t="shared" si="36"/>
        <v>0</v>
      </c>
      <c r="F241" s="103">
        <v>0</v>
      </c>
      <c r="G241" s="104"/>
      <c r="H241" s="104">
        <f t="shared" si="40"/>
        <v>0</v>
      </c>
      <c r="I241" s="105" t="str">
        <f t="shared" si="37"/>
        <v/>
      </c>
      <c r="J241" s="103">
        <v>0</v>
      </c>
      <c r="K241" s="104"/>
      <c r="L241" s="104">
        <f t="shared" si="41"/>
        <v>0</v>
      </c>
      <c r="M241" s="105">
        <f t="shared" si="42"/>
        <v>0</v>
      </c>
      <c r="N241" s="104">
        <v>4</v>
      </c>
      <c r="O241" s="104"/>
      <c r="P241" s="104">
        <f t="shared" si="43"/>
        <v>4</v>
      </c>
      <c r="Q241" s="106">
        <f t="shared" si="38"/>
        <v>-1</v>
      </c>
    </row>
    <row r="242" spans="1:17" ht="16.5" x14ac:dyDescent="0.3">
      <c r="A242" s="102" t="s">
        <v>341</v>
      </c>
      <c r="B242" s="103">
        <v>0</v>
      </c>
      <c r="C242" s="104"/>
      <c r="D242" s="104">
        <f t="shared" si="39"/>
        <v>0</v>
      </c>
      <c r="E242" s="105">
        <f t="shared" si="36"/>
        <v>0</v>
      </c>
      <c r="F242" s="103">
        <v>0</v>
      </c>
      <c r="G242" s="104"/>
      <c r="H242" s="104">
        <f t="shared" si="40"/>
        <v>0</v>
      </c>
      <c r="I242" s="105" t="str">
        <f t="shared" si="37"/>
        <v/>
      </c>
      <c r="J242" s="103">
        <v>0</v>
      </c>
      <c r="K242" s="104"/>
      <c r="L242" s="104">
        <f t="shared" si="41"/>
        <v>0</v>
      </c>
      <c r="M242" s="105">
        <f t="shared" si="42"/>
        <v>0</v>
      </c>
      <c r="N242" s="104">
        <v>8</v>
      </c>
      <c r="O242" s="104"/>
      <c r="P242" s="104">
        <f t="shared" si="43"/>
        <v>8</v>
      </c>
      <c r="Q242" s="106">
        <f t="shared" si="38"/>
        <v>-1</v>
      </c>
    </row>
    <row r="243" spans="1:17" ht="16.5" x14ac:dyDescent="0.3">
      <c r="A243" s="102" t="s">
        <v>391</v>
      </c>
      <c r="B243" s="103">
        <v>0</v>
      </c>
      <c r="C243" s="104"/>
      <c r="D243" s="104">
        <f t="shared" si="39"/>
        <v>0</v>
      </c>
      <c r="E243" s="105">
        <f t="shared" si="36"/>
        <v>0</v>
      </c>
      <c r="F243" s="103">
        <v>6</v>
      </c>
      <c r="G243" s="104"/>
      <c r="H243" s="104">
        <f t="shared" si="40"/>
        <v>6</v>
      </c>
      <c r="I243" s="105">
        <f t="shared" si="37"/>
        <v>-1</v>
      </c>
      <c r="J243" s="103">
        <v>0</v>
      </c>
      <c r="K243" s="104"/>
      <c r="L243" s="104">
        <f t="shared" si="41"/>
        <v>0</v>
      </c>
      <c r="M243" s="105">
        <f t="shared" si="42"/>
        <v>0</v>
      </c>
      <c r="N243" s="104">
        <v>6</v>
      </c>
      <c r="O243" s="104"/>
      <c r="P243" s="104">
        <f t="shared" si="43"/>
        <v>6</v>
      </c>
      <c r="Q243" s="106">
        <f t="shared" si="38"/>
        <v>-1</v>
      </c>
    </row>
    <row r="244" spans="1:17" ht="16.5" x14ac:dyDescent="0.3">
      <c r="A244" s="102" t="s">
        <v>345</v>
      </c>
      <c r="B244" s="103">
        <v>0</v>
      </c>
      <c r="C244" s="104"/>
      <c r="D244" s="104">
        <f t="shared" si="39"/>
        <v>0</v>
      </c>
      <c r="E244" s="105">
        <f t="shared" si="36"/>
        <v>0</v>
      </c>
      <c r="F244" s="103">
        <v>0</v>
      </c>
      <c r="G244" s="104"/>
      <c r="H244" s="104">
        <f t="shared" si="40"/>
        <v>0</v>
      </c>
      <c r="I244" s="105" t="str">
        <f t="shared" si="37"/>
        <v/>
      </c>
      <c r="J244" s="103">
        <v>0</v>
      </c>
      <c r="K244" s="104"/>
      <c r="L244" s="104">
        <f t="shared" si="41"/>
        <v>0</v>
      </c>
      <c r="M244" s="105">
        <f t="shared" si="42"/>
        <v>0</v>
      </c>
      <c r="N244" s="104">
        <v>27</v>
      </c>
      <c r="O244" s="104"/>
      <c r="P244" s="104">
        <f t="shared" si="43"/>
        <v>27</v>
      </c>
      <c r="Q244" s="106">
        <f t="shared" si="38"/>
        <v>-1</v>
      </c>
    </row>
    <row r="245" spans="1:17" ht="16.5" x14ac:dyDescent="0.3">
      <c r="A245" s="102" t="s">
        <v>232</v>
      </c>
      <c r="B245" s="103">
        <v>0</v>
      </c>
      <c r="C245" s="104"/>
      <c r="D245" s="104">
        <f t="shared" si="39"/>
        <v>0</v>
      </c>
      <c r="E245" s="105">
        <f t="shared" si="36"/>
        <v>0</v>
      </c>
      <c r="F245" s="103">
        <v>0</v>
      </c>
      <c r="G245" s="104"/>
      <c r="H245" s="104">
        <f t="shared" si="40"/>
        <v>0</v>
      </c>
      <c r="I245" s="105" t="str">
        <f t="shared" si="37"/>
        <v/>
      </c>
      <c r="J245" s="103">
        <v>92</v>
      </c>
      <c r="K245" s="104"/>
      <c r="L245" s="104">
        <f t="shared" si="41"/>
        <v>92</v>
      </c>
      <c r="M245" s="105">
        <f t="shared" si="42"/>
        <v>1.460644459197659E-6</v>
      </c>
      <c r="N245" s="104">
        <v>57</v>
      </c>
      <c r="O245" s="104"/>
      <c r="P245" s="104">
        <f t="shared" si="43"/>
        <v>57</v>
      </c>
      <c r="Q245" s="106">
        <f t="shared" si="38"/>
        <v>0.61403508771929816</v>
      </c>
    </row>
    <row r="246" spans="1:17" ht="16.5" x14ac:dyDescent="0.3">
      <c r="A246" s="102" t="s">
        <v>244</v>
      </c>
      <c r="B246" s="103">
        <v>0</v>
      </c>
      <c r="C246" s="104"/>
      <c r="D246" s="104">
        <f t="shared" si="39"/>
        <v>0</v>
      </c>
      <c r="E246" s="105">
        <f t="shared" si="36"/>
        <v>0</v>
      </c>
      <c r="F246" s="103">
        <v>0</v>
      </c>
      <c r="G246" s="104"/>
      <c r="H246" s="104">
        <f t="shared" si="40"/>
        <v>0</v>
      </c>
      <c r="I246" s="105" t="str">
        <f t="shared" si="37"/>
        <v/>
      </c>
      <c r="J246" s="103">
        <v>27</v>
      </c>
      <c r="K246" s="104"/>
      <c r="L246" s="104">
        <f t="shared" si="41"/>
        <v>27</v>
      </c>
      <c r="M246" s="105">
        <f t="shared" si="42"/>
        <v>4.286673956340956E-7</v>
      </c>
      <c r="N246" s="104">
        <v>41</v>
      </c>
      <c r="O246" s="104"/>
      <c r="P246" s="104">
        <f t="shared" si="43"/>
        <v>41</v>
      </c>
      <c r="Q246" s="106">
        <f t="shared" si="38"/>
        <v>-0.34146341463414631</v>
      </c>
    </row>
    <row r="247" spans="1:17" ht="16.5" x14ac:dyDescent="0.3">
      <c r="A247" s="102" t="s">
        <v>271</v>
      </c>
      <c r="B247" s="103">
        <v>0</v>
      </c>
      <c r="C247" s="104"/>
      <c r="D247" s="104">
        <f t="shared" si="39"/>
        <v>0</v>
      </c>
      <c r="E247" s="105">
        <f t="shared" si="36"/>
        <v>0</v>
      </c>
      <c r="F247" s="103">
        <v>0</v>
      </c>
      <c r="G247" s="104"/>
      <c r="H247" s="104">
        <f t="shared" si="40"/>
        <v>0</v>
      </c>
      <c r="I247" s="105" t="str">
        <f t="shared" si="37"/>
        <v/>
      </c>
      <c r="J247" s="103">
        <v>0</v>
      </c>
      <c r="K247" s="104"/>
      <c r="L247" s="104">
        <f t="shared" si="41"/>
        <v>0</v>
      </c>
      <c r="M247" s="105">
        <f t="shared" si="42"/>
        <v>0</v>
      </c>
      <c r="N247" s="104">
        <v>2</v>
      </c>
      <c r="O247" s="104"/>
      <c r="P247" s="104">
        <f t="shared" si="43"/>
        <v>2</v>
      </c>
      <c r="Q247" s="106">
        <f t="shared" si="38"/>
        <v>-1</v>
      </c>
    </row>
    <row r="248" spans="1:17" ht="16.5" x14ac:dyDescent="0.3">
      <c r="A248" s="102" t="s">
        <v>263</v>
      </c>
      <c r="B248" s="103">
        <v>0</v>
      </c>
      <c r="C248" s="104"/>
      <c r="D248" s="104">
        <f t="shared" si="39"/>
        <v>0</v>
      </c>
      <c r="E248" s="105">
        <f t="shared" si="36"/>
        <v>0</v>
      </c>
      <c r="F248" s="103">
        <v>0</v>
      </c>
      <c r="G248" s="104"/>
      <c r="H248" s="104">
        <f t="shared" si="40"/>
        <v>0</v>
      </c>
      <c r="I248" s="105" t="str">
        <f t="shared" si="37"/>
        <v/>
      </c>
      <c r="J248" s="103">
        <v>0</v>
      </c>
      <c r="K248" s="104"/>
      <c r="L248" s="104">
        <f t="shared" si="41"/>
        <v>0</v>
      </c>
      <c r="M248" s="105">
        <f t="shared" si="42"/>
        <v>0</v>
      </c>
      <c r="N248" s="104">
        <v>112</v>
      </c>
      <c r="O248" s="104"/>
      <c r="P248" s="104">
        <f t="shared" si="43"/>
        <v>112</v>
      </c>
      <c r="Q248" s="106">
        <f t="shared" si="38"/>
        <v>-1</v>
      </c>
    </row>
    <row r="249" spans="1:17" ht="16.5" x14ac:dyDescent="0.3">
      <c r="A249" s="102" t="s">
        <v>280</v>
      </c>
      <c r="B249" s="103">
        <v>0</v>
      </c>
      <c r="C249" s="104"/>
      <c r="D249" s="104">
        <f t="shared" si="39"/>
        <v>0</v>
      </c>
      <c r="E249" s="105">
        <f t="shared" si="36"/>
        <v>0</v>
      </c>
      <c r="F249" s="103">
        <v>7</v>
      </c>
      <c r="G249" s="104"/>
      <c r="H249" s="104">
        <f t="shared" si="40"/>
        <v>7</v>
      </c>
      <c r="I249" s="105">
        <f t="shared" si="37"/>
        <v>-1</v>
      </c>
      <c r="J249" s="103">
        <v>21</v>
      </c>
      <c r="K249" s="104"/>
      <c r="L249" s="104">
        <f t="shared" si="41"/>
        <v>21</v>
      </c>
      <c r="M249" s="105">
        <f t="shared" si="42"/>
        <v>3.3340797438207436E-7</v>
      </c>
      <c r="N249" s="104">
        <v>31</v>
      </c>
      <c r="O249" s="104"/>
      <c r="P249" s="104">
        <f t="shared" si="43"/>
        <v>31</v>
      </c>
      <c r="Q249" s="106">
        <f t="shared" si="38"/>
        <v>-0.32258064516129037</v>
      </c>
    </row>
    <row r="250" spans="1:17" ht="16.5" x14ac:dyDescent="0.3">
      <c r="A250" s="102" t="s">
        <v>370</v>
      </c>
      <c r="B250" s="103">
        <v>0</v>
      </c>
      <c r="C250" s="104"/>
      <c r="D250" s="104">
        <f t="shared" si="39"/>
        <v>0</v>
      </c>
      <c r="E250" s="105">
        <f t="shared" si="36"/>
        <v>0</v>
      </c>
      <c r="F250" s="103">
        <v>0</v>
      </c>
      <c r="G250" s="104"/>
      <c r="H250" s="104">
        <f t="shared" si="40"/>
        <v>0</v>
      </c>
      <c r="I250" s="105" t="str">
        <f t="shared" si="37"/>
        <v/>
      </c>
      <c r="J250" s="103">
        <v>0</v>
      </c>
      <c r="K250" s="104"/>
      <c r="L250" s="104">
        <f t="shared" si="41"/>
        <v>0</v>
      </c>
      <c r="M250" s="105">
        <f t="shared" si="42"/>
        <v>0</v>
      </c>
      <c r="N250" s="104">
        <v>30</v>
      </c>
      <c r="O250" s="104"/>
      <c r="P250" s="104">
        <f t="shared" si="43"/>
        <v>30</v>
      </c>
      <c r="Q250" s="106">
        <f t="shared" si="38"/>
        <v>-1</v>
      </c>
    </row>
    <row r="251" spans="1:17" ht="16.5" x14ac:dyDescent="0.3">
      <c r="A251" s="102" t="s">
        <v>167</v>
      </c>
      <c r="B251" s="103">
        <v>0</v>
      </c>
      <c r="C251" s="104"/>
      <c r="D251" s="104">
        <f t="shared" si="39"/>
        <v>0</v>
      </c>
      <c r="E251" s="105">
        <f t="shared" si="36"/>
        <v>0</v>
      </c>
      <c r="F251" s="103">
        <v>14</v>
      </c>
      <c r="G251" s="104"/>
      <c r="H251" s="104">
        <f t="shared" si="40"/>
        <v>14</v>
      </c>
      <c r="I251" s="105">
        <f t="shared" si="37"/>
        <v>-1</v>
      </c>
      <c r="J251" s="103">
        <v>326</v>
      </c>
      <c r="K251" s="104"/>
      <c r="L251" s="104">
        <f t="shared" si="41"/>
        <v>326</v>
      </c>
      <c r="M251" s="105">
        <f t="shared" si="42"/>
        <v>5.1757618880264879E-6</v>
      </c>
      <c r="N251" s="104">
        <v>273</v>
      </c>
      <c r="O251" s="104"/>
      <c r="P251" s="104">
        <f t="shared" si="43"/>
        <v>273</v>
      </c>
      <c r="Q251" s="106">
        <f t="shared" si="38"/>
        <v>0.19413919413919412</v>
      </c>
    </row>
    <row r="252" spans="1:17" ht="16.5" x14ac:dyDescent="0.3">
      <c r="A252" s="102" t="s">
        <v>276</v>
      </c>
      <c r="B252" s="103">
        <v>0</v>
      </c>
      <c r="C252" s="104"/>
      <c r="D252" s="104">
        <f t="shared" si="39"/>
        <v>0</v>
      </c>
      <c r="E252" s="105">
        <f t="shared" si="36"/>
        <v>0</v>
      </c>
      <c r="F252" s="103">
        <v>0</v>
      </c>
      <c r="G252" s="104"/>
      <c r="H252" s="104">
        <f t="shared" si="40"/>
        <v>0</v>
      </c>
      <c r="I252" s="105" t="str">
        <f t="shared" si="37"/>
        <v/>
      </c>
      <c r="J252" s="103">
        <v>43</v>
      </c>
      <c r="K252" s="104"/>
      <c r="L252" s="104">
        <f t="shared" si="41"/>
        <v>43</v>
      </c>
      <c r="M252" s="105">
        <f t="shared" si="42"/>
        <v>6.8269251897281894E-7</v>
      </c>
      <c r="N252" s="104">
        <v>0</v>
      </c>
      <c r="O252" s="104"/>
      <c r="P252" s="104">
        <f t="shared" si="43"/>
        <v>0</v>
      </c>
      <c r="Q252" s="106" t="str">
        <f t="shared" si="38"/>
        <v/>
      </c>
    </row>
    <row r="253" spans="1:17" ht="16.5" x14ac:dyDescent="0.3">
      <c r="A253" s="102" t="s">
        <v>229</v>
      </c>
      <c r="B253" s="103">
        <v>0</v>
      </c>
      <c r="C253" s="104"/>
      <c r="D253" s="104">
        <f t="shared" si="39"/>
        <v>0</v>
      </c>
      <c r="E253" s="105">
        <f t="shared" si="36"/>
        <v>0</v>
      </c>
      <c r="F253" s="103">
        <v>0</v>
      </c>
      <c r="G253" s="104"/>
      <c r="H253" s="104">
        <f t="shared" si="40"/>
        <v>0</v>
      </c>
      <c r="I253" s="105" t="str">
        <f t="shared" si="37"/>
        <v/>
      </c>
      <c r="J253" s="103">
        <v>193</v>
      </c>
      <c r="K253" s="104"/>
      <c r="L253" s="104">
        <f t="shared" si="41"/>
        <v>193</v>
      </c>
      <c r="M253" s="105">
        <f t="shared" si="42"/>
        <v>3.0641780502733503E-6</v>
      </c>
      <c r="N253" s="104">
        <v>12</v>
      </c>
      <c r="O253" s="104"/>
      <c r="P253" s="104">
        <f t="shared" si="43"/>
        <v>12</v>
      </c>
      <c r="Q253" s="106">
        <f t="shared" si="38"/>
        <v>15.083333333333332</v>
      </c>
    </row>
    <row r="254" spans="1:17" ht="16.5" x14ac:dyDescent="0.3">
      <c r="A254" s="102" t="s">
        <v>194</v>
      </c>
      <c r="B254" s="103">
        <v>0</v>
      </c>
      <c r="C254" s="104"/>
      <c r="D254" s="104">
        <f t="shared" si="39"/>
        <v>0</v>
      </c>
      <c r="E254" s="105">
        <f t="shared" si="36"/>
        <v>0</v>
      </c>
      <c r="F254" s="103">
        <v>0</v>
      </c>
      <c r="G254" s="104"/>
      <c r="H254" s="104">
        <f t="shared" si="40"/>
        <v>0</v>
      </c>
      <c r="I254" s="105" t="str">
        <f t="shared" si="37"/>
        <v/>
      </c>
      <c r="J254" s="103">
        <v>233</v>
      </c>
      <c r="K254" s="104"/>
      <c r="L254" s="104">
        <f t="shared" si="41"/>
        <v>233</v>
      </c>
      <c r="M254" s="105">
        <f t="shared" si="42"/>
        <v>3.6992408586201584E-6</v>
      </c>
      <c r="N254" s="104">
        <v>129</v>
      </c>
      <c r="O254" s="104"/>
      <c r="P254" s="104">
        <f t="shared" si="43"/>
        <v>129</v>
      </c>
      <c r="Q254" s="106">
        <f t="shared" si="38"/>
        <v>0.806201550387597</v>
      </c>
    </row>
    <row r="255" spans="1:17" ht="16.5" x14ac:dyDescent="0.3">
      <c r="A255" s="102" t="s">
        <v>274</v>
      </c>
      <c r="B255" s="103">
        <v>0</v>
      </c>
      <c r="C255" s="104"/>
      <c r="D255" s="104">
        <f t="shared" si="39"/>
        <v>0</v>
      </c>
      <c r="E255" s="105">
        <f t="shared" si="36"/>
        <v>0</v>
      </c>
      <c r="F255" s="103">
        <v>0</v>
      </c>
      <c r="G255" s="104"/>
      <c r="H255" s="104">
        <f t="shared" si="40"/>
        <v>0</v>
      </c>
      <c r="I255" s="105" t="str">
        <f t="shared" si="37"/>
        <v/>
      </c>
      <c r="J255" s="103">
        <v>252</v>
      </c>
      <c r="K255" s="104"/>
      <c r="L255" s="104">
        <f t="shared" si="41"/>
        <v>252</v>
      </c>
      <c r="M255" s="105">
        <f t="shared" si="42"/>
        <v>4.0008956925848925E-6</v>
      </c>
      <c r="N255" s="104">
        <v>361</v>
      </c>
      <c r="O255" s="104"/>
      <c r="P255" s="104">
        <f t="shared" si="43"/>
        <v>361</v>
      </c>
      <c r="Q255" s="106">
        <f t="shared" si="38"/>
        <v>-0.30193905817174516</v>
      </c>
    </row>
    <row r="256" spans="1:17" ht="16.5" x14ac:dyDescent="0.3">
      <c r="A256" s="102" t="s">
        <v>313</v>
      </c>
      <c r="B256" s="103">
        <v>0</v>
      </c>
      <c r="C256" s="104"/>
      <c r="D256" s="104">
        <f t="shared" si="39"/>
        <v>0</v>
      </c>
      <c r="E256" s="105">
        <f t="shared" si="36"/>
        <v>0</v>
      </c>
      <c r="F256" s="103">
        <v>0</v>
      </c>
      <c r="G256" s="104"/>
      <c r="H256" s="104">
        <f t="shared" si="40"/>
        <v>0</v>
      </c>
      <c r="I256" s="105" t="str">
        <f t="shared" si="37"/>
        <v/>
      </c>
      <c r="J256" s="103">
        <v>2</v>
      </c>
      <c r="K256" s="104"/>
      <c r="L256" s="104">
        <f t="shared" si="41"/>
        <v>2</v>
      </c>
      <c r="M256" s="105">
        <f t="shared" si="42"/>
        <v>3.1753140417340417E-8</v>
      </c>
      <c r="N256" s="104">
        <v>8</v>
      </c>
      <c r="O256" s="104"/>
      <c r="P256" s="104">
        <f t="shared" si="43"/>
        <v>8</v>
      </c>
      <c r="Q256" s="106">
        <f t="shared" si="38"/>
        <v>-0.75</v>
      </c>
    </row>
    <row r="257" spans="1:17" ht="16.5" x14ac:dyDescent="0.3">
      <c r="A257" s="102" t="s">
        <v>150</v>
      </c>
      <c r="B257" s="103">
        <v>0</v>
      </c>
      <c r="C257" s="104"/>
      <c r="D257" s="104">
        <f t="shared" si="39"/>
        <v>0</v>
      </c>
      <c r="E257" s="105">
        <f t="shared" si="36"/>
        <v>0</v>
      </c>
      <c r="F257" s="103">
        <v>45</v>
      </c>
      <c r="G257" s="104"/>
      <c r="H257" s="104">
        <f t="shared" si="40"/>
        <v>45</v>
      </c>
      <c r="I257" s="105">
        <f t="shared" si="37"/>
        <v>-1</v>
      </c>
      <c r="J257" s="103">
        <v>240</v>
      </c>
      <c r="K257" s="104"/>
      <c r="L257" s="104">
        <f t="shared" si="41"/>
        <v>240</v>
      </c>
      <c r="M257" s="105">
        <f t="shared" si="42"/>
        <v>3.8103768500808498E-6</v>
      </c>
      <c r="N257" s="104">
        <v>614</v>
      </c>
      <c r="O257" s="104"/>
      <c r="P257" s="104">
        <f t="shared" si="43"/>
        <v>614</v>
      </c>
      <c r="Q257" s="106">
        <f t="shared" si="38"/>
        <v>-0.60912052117263848</v>
      </c>
    </row>
    <row r="258" spans="1:17" ht="16.5" x14ac:dyDescent="0.3">
      <c r="A258" s="102" t="s">
        <v>324</v>
      </c>
      <c r="B258" s="103">
        <v>0</v>
      </c>
      <c r="C258" s="104"/>
      <c r="D258" s="104">
        <f t="shared" si="39"/>
        <v>0</v>
      </c>
      <c r="E258" s="105">
        <f t="shared" si="36"/>
        <v>0</v>
      </c>
      <c r="F258" s="103">
        <v>0</v>
      </c>
      <c r="G258" s="104"/>
      <c r="H258" s="104">
        <f t="shared" si="40"/>
        <v>0</v>
      </c>
      <c r="I258" s="105" t="str">
        <f t="shared" si="37"/>
        <v/>
      </c>
      <c r="J258" s="103">
        <v>0</v>
      </c>
      <c r="K258" s="104"/>
      <c r="L258" s="104">
        <f t="shared" si="41"/>
        <v>0</v>
      </c>
      <c r="M258" s="105">
        <f t="shared" si="42"/>
        <v>0</v>
      </c>
      <c r="N258" s="104">
        <v>32</v>
      </c>
      <c r="O258" s="104"/>
      <c r="P258" s="104">
        <f t="shared" si="43"/>
        <v>32</v>
      </c>
      <c r="Q258" s="106">
        <f t="shared" si="38"/>
        <v>-1</v>
      </c>
    </row>
    <row r="259" spans="1:17" ht="16.5" x14ac:dyDescent="0.3">
      <c r="A259" s="102" t="s">
        <v>335</v>
      </c>
      <c r="B259" s="103">
        <v>0</v>
      </c>
      <c r="C259" s="104"/>
      <c r="D259" s="104">
        <f t="shared" si="39"/>
        <v>0</v>
      </c>
      <c r="E259" s="105">
        <f t="shared" si="36"/>
        <v>0</v>
      </c>
      <c r="F259" s="103">
        <v>0</v>
      </c>
      <c r="G259" s="104"/>
      <c r="H259" s="104">
        <f t="shared" si="40"/>
        <v>0</v>
      </c>
      <c r="I259" s="105" t="str">
        <f t="shared" si="37"/>
        <v/>
      </c>
      <c r="J259" s="103">
        <v>0</v>
      </c>
      <c r="K259" s="104"/>
      <c r="L259" s="104">
        <f t="shared" si="41"/>
        <v>0</v>
      </c>
      <c r="M259" s="105">
        <f t="shared" si="42"/>
        <v>0</v>
      </c>
      <c r="N259" s="104">
        <v>14</v>
      </c>
      <c r="O259" s="104"/>
      <c r="P259" s="104">
        <f t="shared" si="43"/>
        <v>14</v>
      </c>
      <c r="Q259" s="106">
        <f t="shared" si="38"/>
        <v>-1</v>
      </c>
    </row>
    <row r="260" spans="1:17" ht="16.5" x14ac:dyDescent="0.3">
      <c r="A260" s="102" t="s">
        <v>357</v>
      </c>
      <c r="B260" s="103">
        <v>0</v>
      </c>
      <c r="C260" s="104"/>
      <c r="D260" s="104">
        <f t="shared" si="39"/>
        <v>0</v>
      </c>
      <c r="E260" s="105">
        <f t="shared" si="36"/>
        <v>0</v>
      </c>
      <c r="F260" s="103">
        <v>0</v>
      </c>
      <c r="G260" s="104"/>
      <c r="H260" s="104">
        <f t="shared" si="40"/>
        <v>0</v>
      </c>
      <c r="I260" s="105" t="str">
        <f t="shared" si="37"/>
        <v/>
      </c>
      <c r="J260" s="103">
        <v>0</v>
      </c>
      <c r="K260" s="104"/>
      <c r="L260" s="104">
        <f t="shared" si="41"/>
        <v>0</v>
      </c>
      <c r="M260" s="105">
        <f t="shared" si="42"/>
        <v>0</v>
      </c>
      <c r="N260" s="104">
        <v>3</v>
      </c>
      <c r="O260" s="104"/>
      <c r="P260" s="104">
        <f t="shared" si="43"/>
        <v>3</v>
      </c>
      <c r="Q260" s="106">
        <f t="shared" si="38"/>
        <v>-1</v>
      </c>
    </row>
    <row r="261" spans="1:17" ht="16.5" x14ac:dyDescent="0.3">
      <c r="A261" s="102" t="s">
        <v>260</v>
      </c>
      <c r="B261" s="103">
        <v>0</v>
      </c>
      <c r="C261" s="104"/>
      <c r="D261" s="104">
        <f t="shared" si="39"/>
        <v>0</v>
      </c>
      <c r="E261" s="105">
        <f t="shared" ref="E261:E324" si="44">D261/$D$7</f>
        <v>0</v>
      </c>
      <c r="F261" s="103">
        <v>0</v>
      </c>
      <c r="G261" s="104"/>
      <c r="H261" s="104">
        <f t="shared" si="40"/>
        <v>0</v>
      </c>
      <c r="I261" s="105" t="str">
        <f t="shared" si="37"/>
        <v/>
      </c>
      <c r="J261" s="103">
        <v>0</v>
      </c>
      <c r="K261" s="104"/>
      <c r="L261" s="104">
        <f t="shared" si="41"/>
        <v>0</v>
      </c>
      <c r="M261" s="105">
        <f t="shared" si="42"/>
        <v>0</v>
      </c>
      <c r="N261" s="104">
        <v>10</v>
      </c>
      <c r="O261" s="104"/>
      <c r="P261" s="104">
        <f t="shared" si="43"/>
        <v>10</v>
      </c>
      <c r="Q261" s="106">
        <f t="shared" si="38"/>
        <v>-1</v>
      </c>
    </row>
    <row r="262" spans="1:17" ht="16.5" x14ac:dyDescent="0.3">
      <c r="A262" s="102" t="s">
        <v>376</v>
      </c>
      <c r="B262" s="103">
        <v>0</v>
      </c>
      <c r="C262" s="104"/>
      <c r="D262" s="104">
        <f t="shared" si="39"/>
        <v>0</v>
      </c>
      <c r="E262" s="105">
        <f t="shared" si="44"/>
        <v>0</v>
      </c>
      <c r="F262" s="103">
        <v>0</v>
      </c>
      <c r="G262" s="104"/>
      <c r="H262" s="104">
        <f t="shared" si="40"/>
        <v>0</v>
      </c>
      <c r="I262" s="105" t="str">
        <f t="shared" si="37"/>
        <v/>
      </c>
      <c r="J262" s="103">
        <v>10</v>
      </c>
      <c r="K262" s="104"/>
      <c r="L262" s="104">
        <f t="shared" si="41"/>
        <v>10</v>
      </c>
      <c r="M262" s="105">
        <f t="shared" si="42"/>
        <v>1.5876570208670207E-7</v>
      </c>
      <c r="N262" s="104">
        <v>10</v>
      </c>
      <c r="O262" s="104"/>
      <c r="P262" s="104">
        <f t="shared" si="43"/>
        <v>10</v>
      </c>
      <c r="Q262" s="106">
        <f t="shared" si="38"/>
        <v>0</v>
      </c>
    </row>
    <row r="263" spans="1:17" ht="16.5" x14ac:dyDescent="0.3">
      <c r="A263" s="102" t="s">
        <v>261</v>
      </c>
      <c r="B263" s="103">
        <v>0</v>
      </c>
      <c r="C263" s="104"/>
      <c r="D263" s="104">
        <f t="shared" si="39"/>
        <v>0</v>
      </c>
      <c r="E263" s="105">
        <f t="shared" si="44"/>
        <v>0</v>
      </c>
      <c r="F263" s="103">
        <v>12</v>
      </c>
      <c r="G263" s="104"/>
      <c r="H263" s="104">
        <f t="shared" si="40"/>
        <v>12</v>
      </c>
      <c r="I263" s="105">
        <f t="shared" si="37"/>
        <v>-1</v>
      </c>
      <c r="J263" s="103">
        <v>11</v>
      </c>
      <c r="K263" s="104"/>
      <c r="L263" s="104">
        <f t="shared" si="41"/>
        <v>11</v>
      </c>
      <c r="M263" s="105">
        <f t="shared" si="42"/>
        <v>1.7464227229537229E-7</v>
      </c>
      <c r="N263" s="104">
        <v>67</v>
      </c>
      <c r="O263" s="104"/>
      <c r="P263" s="104">
        <f t="shared" si="43"/>
        <v>67</v>
      </c>
      <c r="Q263" s="106">
        <f t="shared" si="38"/>
        <v>-0.83582089552238803</v>
      </c>
    </row>
    <row r="264" spans="1:17" ht="16.5" x14ac:dyDescent="0.3">
      <c r="A264" s="102" t="s">
        <v>291</v>
      </c>
      <c r="B264" s="103">
        <v>0</v>
      </c>
      <c r="C264" s="104"/>
      <c r="D264" s="104">
        <f t="shared" si="39"/>
        <v>0</v>
      </c>
      <c r="E264" s="105">
        <f t="shared" si="44"/>
        <v>0</v>
      </c>
      <c r="F264" s="103">
        <v>0</v>
      </c>
      <c r="G264" s="104"/>
      <c r="H264" s="104">
        <f t="shared" si="40"/>
        <v>0</v>
      </c>
      <c r="I264" s="105" t="str">
        <f t="shared" ref="I264:I327" si="45">IFERROR(D264/H264-1,"")</f>
        <v/>
      </c>
      <c r="J264" s="103">
        <v>10</v>
      </c>
      <c r="K264" s="104"/>
      <c r="L264" s="104">
        <f t="shared" si="41"/>
        <v>10</v>
      </c>
      <c r="M264" s="105">
        <f t="shared" si="42"/>
        <v>1.5876570208670207E-7</v>
      </c>
      <c r="N264" s="104">
        <v>0</v>
      </c>
      <c r="O264" s="104"/>
      <c r="P264" s="104">
        <f t="shared" si="43"/>
        <v>0</v>
      </c>
      <c r="Q264" s="106" t="str">
        <f t="shared" ref="Q264:Q327" si="46">IFERROR(L264/P264-1,"")</f>
        <v/>
      </c>
    </row>
    <row r="265" spans="1:17" ht="16.5" x14ac:dyDescent="0.3">
      <c r="A265" s="102" t="s">
        <v>152</v>
      </c>
      <c r="B265" s="103">
        <v>0</v>
      </c>
      <c r="C265" s="104"/>
      <c r="D265" s="104">
        <f t="shared" si="39"/>
        <v>0</v>
      </c>
      <c r="E265" s="105">
        <f t="shared" si="44"/>
        <v>0</v>
      </c>
      <c r="F265" s="103">
        <v>0</v>
      </c>
      <c r="G265" s="104"/>
      <c r="H265" s="104">
        <f t="shared" si="40"/>
        <v>0</v>
      </c>
      <c r="I265" s="105" t="str">
        <f t="shared" si="45"/>
        <v/>
      </c>
      <c r="J265" s="103">
        <v>27</v>
      </c>
      <c r="K265" s="104"/>
      <c r="L265" s="104">
        <f t="shared" si="41"/>
        <v>27</v>
      </c>
      <c r="M265" s="105">
        <f t="shared" si="42"/>
        <v>4.286673956340956E-7</v>
      </c>
      <c r="N265" s="104">
        <v>16</v>
      </c>
      <c r="O265" s="104"/>
      <c r="P265" s="104">
        <f t="shared" si="43"/>
        <v>16</v>
      </c>
      <c r="Q265" s="106">
        <f t="shared" si="46"/>
        <v>0.6875</v>
      </c>
    </row>
    <row r="266" spans="1:17" ht="16.5" x14ac:dyDescent="0.3">
      <c r="A266" s="102" t="s">
        <v>375</v>
      </c>
      <c r="B266" s="103">
        <v>0</v>
      </c>
      <c r="C266" s="104"/>
      <c r="D266" s="104">
        <f t="shared" si="39"/>
        <v>0</v>
      </c>
      <c r="E266" s="105">
        <f t="shared" si="44"/>
        <v>0</v>
      </c>
      <c r="F266" s="103">
        <v>0</v>
      </c>
      <c r="G266" s="104"/>
      <c r="H266" s="104">
        <f t="shared" si="40"/>
        <v>0</v>
      </c>
      <c r="I266" s="105" t="str">
        <f t="shared" si="45"/>
        <v/>
      </c>
      <c r="J266" s="103">
        <v>16</v>
      </c>
      <c r="K266" s="104"/>
      <c r="L266" s="104">
        <f t="shared" si="41"/>
        <v>16</v>
      </c>
      <c r="M266" s="105">
        <f t="shared" si="42"/>
        <v>2.5402512333872334E-7</v>
      </c>
      <c r="N266" s="104">
        <v>0</v>
      </c>
      <c r="O266" s="104"/>
      <c r="P266" s="104">
        <f t="shared" si="43"/>
        <v>0</v>
      </c>
      <c r="Q266" s="106" t="str">
        <f t="shared" si="46"/>
        <v/>
      </c>
    </row>
    <row r="267" spans="1:17" ht="16.5" x14ac:dyDescent="0.3">
      <c r="A267" s="102" t="s">
        <v>254</v>
      </c>
      <c r="B267" s="103">
        <v>0</v>
      </c>
      <c r="C267" s="104"/>
      <c r="D267" s="104">
        <f t="shared" si="39"/>
        <v>0</v>
      </c>
      <c r="E267" s="105">
        <f t="shared" si="44"/>
        <v>0</v>
      </c>
      <c r="F267" s="103">
        <v>0</v>
      </c>
      <c r="G267" s="104"/>
      <c r="H267" s="104">
        <f t="shared" si="40"/>
        <v>0</v>
      </c>
      <c r="I267" s="105" t="str">
        <f t="shared" si="45"/>
        <v/>
      </c>
      <c r="J267" s="103">
        <v>0</v>
      </c>
      <c r="K267" s="104"/>
      <c r="L267" s="104">
        <f t="shared" si="41"/>
        <v>0</v>
      </c>
      <c r="M267" s="105">
        <f t="shared" si="42"/>
        <v>0</v>
      </c>
      <c r="N267" s="104">
        <v>16</v>
      </c>
      <c r="O267" s="104"/>
      <c r="P267" s="104">
        <f t="shared" si="43"/>
        <v>16</v>
      </c>
      <c r="Q267" s="106">
        <f t="shared" si="46"/>
        <v>-1</v>
      </c>
    </row>
    <row r="268" spans="1:17" ht="16.5" x14ac:dyDescent="0.3">
      <c r="A268" s="102" t="s">
        <v>295</v>
      </c>
      <c r="B268" s="103">
        <v>0</v>
      </c>
      <c r="C268" s="104"/>
      <c r="D268" s="104">
        <f t="shared" si="39"/>
        <v>0</v>
      </c>
      <c r="E268" s="105">
        <f t="shared" si="44"/>
        <v>0</v>
      </c>
      <c r="F268" s="103">
        <v>0</v>
      </c>
      <c r="G268" s="104"/>
      <c r="H268" s="104">
        <f t="shared" si="40"/>
        <v>0</v>
      </c>
      <c r="I268" s="105" t="str">
        <f t="shared" si="45"/>
        <v/>
      </c>
      <c r="J268" s="103">
        <v>8</v>
      </c>
      <c r="K268" s="104"/>
      <c r="L268" s="104">
        <f t="shared" si="41"/>
        <v>8</v>
      </c>
      <c r="M268" s="105">
        <f t="shared" si="42"/>
        <v>1.2701256166936167E-7</v>
      </c>
      <c r="N268" s="104">
        <v>0</v>
      </c>
      <c r="O268" s="104"/>
      <c r="P268" s="104">
        <f t="shared" si="43"/>
        <v>0</v>
      </c>
      <c r="Q268" s="106" t="str">
        <f t="shared" si="46"/>
        <v/>
      </c>
    </row>
    <row r="269" spans="1:17" ht="16.5" x14ac:dyDescent="0.3">
      <c r="A269" s="102" t="s">
        <v>284</v>
      </c>
      <c r="B269" s="103">
        <v>0</v>
      </c>
      <c r="C269" s="104"/>
      <c r="D269" s="104">
        <f t="shared" si="39"/>
        <v>0</v>
      </c>
      <c r="E269" s="105">
        <f t="shared" si="44"/>
        <v>0</v>
      </c>
      <c r="F269" s="103">
        <v>0</v>
      </c>
      <c r="G269" s="104"/>
      <c r="H269" s="104">
        <f t="shared" si="40"/>
        <v>0</v>
      </c>
      <c r="I269" s="105" t="str">
        <f t="shared" si="45"/>
        <v/>
      </c>
      <c r="J269" s="103">
        <v>15</v>
      </c>
      <c r="K269" s="104"/>
      <c r="L269" s="104">
        <f t="shared" si="41"/>
        <v>15</v>
      </c>
      <c r="M269" s="105">
        <f t="shared" si="42"/>
        <v>2.3814855313005311E-7</v>
      </c>
      <c r="N269" s="104">
        <v>0</v>
      </c>
      <c r="O269" s="104"/>
      <c r="P269" s="104">
        <f t="shared" si="43"/>
        <v>0</v>
      </c>
      <c r="Q269" s="106" t="str">
        <f t="shared" si="46"/>
        <v/>
      </c>
    </row>
    <row r="270" spans="1:17" ht="16.5" x14ac:dyDescent="0.3">
      <c r="A270" s="102" t="s">
        <v>318</v>
      </c>
      <c r="B270" s="103">
        <v>0</v>
      </c>
      <c r="C270" s="104"/>
      <c r="D270" s="104">
        <f t="shared" si="39"/>
        <v>0</v>
      </c>
      <c r="E270" s="105">
        <f t="shared" si="44"/>
        <v>0</v>
      </c>
      <c r="F270" s="103">
        <v>0</v>
      </c>
      <c r="G270" s="104"/>
      <c r="H270" s="104">
        <f t="shared" si="40"/>
        <v>0</v>
      </c>
      <c r="I270" s="105" t="str">
        <f t="shared" si="45"/>
        <v/>
      </c>
      <c r="J270" s="103">
        <v>1</v>
      </c>
      <c r="K270" s="104"/>
      <c r="L270" s="104">
        <f t="shared" si="41"/>
        <v>1</v>
      </c>
      <c r="M270" s="105">
        <f t="shared" si="42"/>
        <v>1.5876570208670209E-8</v>
      </c>
      <c r="N270" s="104">
        <v>0</v>
      </c>
      <c r="O270" s="104"/>
      <c r="P270" s="104">
        <f t="shared" si="43"/>
        <v>0</v>
      </c>
      <c r="Q270" s="106" t="str">
        <f t="shared" si="46"/>
        <v/>
      </c>
    </row>
    <row r="271" spans="1:17" ht="16.5" x14ac:dyDescent="0.3">
      <c r="A271" s="102" t="s">
        <v>359</v>
      </c>
      <c r="B271" s="103">
        <v>0</v>
      </c>
      <c r="C271" s="104"/>
      <c r="D271" s="104">
        <f t="shared" si="39"/>
        <v>0</v>
      </c>
      <c r="E271" s="105">
        <f t="shared" si="44"/>
        <v>0</v>
      </c>
      <c r="F271" s="103">
        <v>0</v>
      </c>
      <c r="G271" s="104"/>
      <c r="H271" s="104">
        <f t="shared" si="40"/>
        <v>0</v>
      </c>
      <c r="I271" s="105" t="str">
        <f t="shared" si="45"/>
        <v/>
      </c>
      <c r="J271" s="103">
        <v>0</v>
      </c>
      <c r="K271" s="104"/>
      <c r="L271" s="104">
        <f t="shared" si="41"/>
        <v>0</v>
      </c>
      <c r="M271" s="105">
        <f t="shared" si="42"/>
        <v>0</v>
      </c>
      <c r="N271" s="104">
        <v>14</v>
      </c>
      <c r="O271" s="104"/>
      <c r="P271" s="104">
        <f t="shared" si="43"/>
        <v>14</v>
      </c>
      <c r="Q271" s="106">
        <f t="shared" si="46"/>
        <v>-1</v>
      </c>
    </row>
    <row r="272" spans="1:17" ht="16.5" x14ac:dyDescent="0.3">
      <c r="A272" s="102" t="s">
        <v>368</v>
      </c>
      <c r="B272" s="103">
        <v>0</v>
      </c>
      <c r="C272" s="104"/>
      <c r="D272" s="104">
        <f t="shared" si="39"/>
        <v>0</v>
      </c>
      <c r="E272" s="105">
        <f t="shared" si="44"/>
        <v>0</v>
      </c>
      <c r="F272" s="103">
        <v>0</v>
      </c>
      <c r="G272" s="104"/>
      <c r="H272" s="104">
        <f t="shared" si="40"/>
        <v>0</v>
      </c>
      <c r="I272" s="105" t="str">
        <f t="shared" si="45"/>
        <v/>
      </c>
      <c r="J272" s="103">
        <v>3</v>
      </c>
      <c r="K272" s="104"/>
      <c r="L272" s="104">
        <f t="shared" si="41"/>
        <v>3</v>
      </c>
      <c r="M272" s="105">
        <f t="shared" si="42"/>
        <v>4.7629710626010622E-8</v>
      </c>
      <c r="N272" s="104">
        <v>0</v>
      </c>
      <c r="O272" s="104"/>
      <c r="P272" s="104">
        <f t="shared" si="43"/>
        <v>0</v>
      </c>
      <c r="Q272" s="106" t="str">
        <f t="shared" si="46"/>
        <v/>
      </c>
    </row>
    <row r="273" spans="1:17" ht="16.5" x14ac:dyDescent="0.3">
      <c r="A273" s="102" t="s">
        <v>213</v>
      </c>
      <c r="B273" s="103">
        <v>0</v>
      </c>
      <c r="C273" s="104"/>
      <c r="D273" s="104">
        <f t="shared" si="39"/>
        <v>0</v>
      </c>
      <c r="E273" s="105">
        <f t="shared" si="44"/>
        <v>0</v>
      </c>
      <c r="F273" s="103">
        <v>3</v>
      </c>
      <c r="G273" s="104"/>
      <c r="H273" s="104">
        <f t="shared" si="40"/>
        <v>3</v>
      </c>
      <c r="I273" s="105">
        <f t="shared" si="45"/>
        <v>-1</v>
      </c>
      <c r="J273" s="103">
        <v>137</v>
      </c>
      <c r="K273" s="104"/>
      <c r="L273" s="104">
        <f t="shared" si="41"/>
        <v>137</v>
      </c>
      <c r="M273" s="105">
        <f t="shared" si="42"/>
        <v>2.1750901185878185E-6</v>
      </c>
      <c r="N273" s="104">
        <v>205</v>
      </c>
      <c r="O273" s="104"/>
      <c r="P273" s="104">
        <f t="shared" si="43"/>
        <v>205</v>
      </c>
      <c r="Q273" s="106">
        <f t="shared" si="46"/>
        <v>-0.33170731707317069</v>
      </c>
    </row>
    <row r="274" spans="1:17" ht="16.5" x14ac:dyDescent="0.3">
      <c r="A274" s="102" t="s">
        <v>322</v>
      </c>
      <c r="B274" s="103">
        <v>0</v>
      </c>
      <c r="C274" s="104"/>
      <c r="D274" s="104">
        <f t="shared" si="39"/>
        <v>0</v>
      </c>
      <c r="E274" s="105">
        <f t="shared" si="44"/>
        <v>0</v>
      </c>
      <c r="F274" s="103">
        <v>0</v>
      </c>
      <c r="G274" s="104"/>
      <c r="H274" s="104">
        <f t="shared" si="40"/>
        <v>0</v>
      </c>
      <c r="I274" s="105" t="str">
        <f t="shared" si="45"/>
        <v/>
      </c>
      <c r="J274" s="103">
        <v>0</v>
      </c>
      <c r="K274" s="104"/>
      <c r="L274" s="104">
        <f t="shared" si="41"/>
        <v>0</v>
      </c>
      <c r="M274" s="105">
        <f t="shared" si="42"/>
        <v>0</v>
      </c>
      <c r="N274" s="104">
        <v>37</v>
      </c>
      <c r="O274" s="104"/>
      <c r="P274" s="104">
        <f t="shared" si="43"/>
        <v>37</v>
      </c>
      <c r="Q274" s="106">
        <f t="shared" si="46"/>
        <v>-1</v>
      </c>
    </row>
    <row r="275" spans="1:17" ht="16.5" x14ac:dyDescent="0.3">
      <c r="A275" s="102" t="s">
        <v>347</v>
      </c>
      <c r="B275" s="103">
        <v>0</v>
      </c>
      <c r="C275" s="104"/>
      <c r="D275" s="104">
        <f t="shared" si="39"/>
        <v>0</v>
      </c>
      <c r="E275" s="105">
        <f t="shared" si="44"/>
        <v>0</v>
      </c>
      <c r="F275" s="103">
        <v>0</v>
      </c>
      <c r="G275" s="104"/>
      <c r="H275" s="104">
        <f t="shared" si="40"/>
        <v>0</v>
      </c>
      <c r="I275" s="105" t="str">
        <f t="shared" si="45"/>
        <v/>
      </c>
      <c r="J275" s="103">
        <v>0</v>
      </c>
      <c r="K275" s="104"/>
      <c r="L275" s="104">
        <f t="shared" si="41"/>
        <v>0</v>
      </c>
      <c r="M275" s="105">
        <f t="shared" si="42"/>
        <v>0</v>
      </c>
      <c r="N275" s="104">
        <v>5</v>
      </c>
      <c r="O275" s="104"/>
      <c r="P275" s="104">
        <f t="shared" si="43"/>
        <v>5</v>
      </c>
      <c r="Q275" s="106">
        <f t="shared" si="46"/>
        <v>-1</v>
      </c>
    </row>
    <row r="276" spans="1:17" ht="16.5" x14ac:dyDescent="0.3">
      <c r="A276" s="102" t="s">
        <v>311</v>
      </c>
      <c r="B276" s="103">
        <v>0</v>
      </c>
      <c r="C276" s="104"/>
      <c r="D276" s="104">
        <f t="shared" si="39"/>
        <v>0</v>
      </c>
      <c r="E276" s="105">
        <f t="shared" si="44"/>
        <v>0</v>
      </c>
      <c r="F276" s="103">
        <v>0</v>
      </c>
      <c r="G276" s="104"/>
      <c r="H276" s="104">
        <f t="shared" si="40"/>
        <v>0</v>
      </c>
      <c r="I276" s="105" t="str">
        <f t="shared" si="45"/>
        <v/>
      </c>
      <c r="J276" s="103">
        <v>3</v>
      </c>
      <c r="K276" s="104"/>
      <c r="L276" s="104">
        <f t="shared" si="41"/>
        <v>3</v>
      </c>
      <c r="M276" s="105">
        <f t="shared" si="42"/>
        <v>4.7629710626010622E-8</v>
      </c>
      <c r="N276" s="104">
        <v>0</v>
      </c>
      <c r="O276" s="104"/>
      <c r="P276" s="104">
        <f t="shared" si="43"/>
        <v>0</v>
      </c>
      <c r="Q276" s="106" t="str">
        <f t="shared" si="46"/>
        <v/>
      </c>
    </row>
    <row r="277" spans="1:17" ht="16.5" x14ac:dyDescent="0.3">
      <c r="A277" s="102" t="s">
        <v>269</v>
      </c>
      <c r="B277" s="103">
        <v>0</v>
      </c>
      <c r="C277" s="104"/>
      <c r="D277" s="104">
        <f t="shared" si="39"/>
        <v>0</v>
      </c>
      <c r="E277" s="105">
        <f t="shared" si="44"/>
        <v>0</v>
      </c>
      <c r="F277" s="103">
        <v>0</v>
      </c>
      <c r="G277" s="104"/>
      <c r="H277" s="104">
        <f t="shared" si="40"/>
        <v>0</v>
      </c>
      <c r="I277" s="105" t="str">
        <f t="shared" si="45"/>
        <v/>
      </c>
      <c r="J277" s="103">
        <v>0</v>
      </c>
      <c r="K277" s="104"/>
      <c r="L277" s="104">
        <f t="shared" si="41"/>
        <v>0</v>
      </c>
      <c r="M277" s="105">
        <f t="shared" si="42"/>
        <v>0</v>
      </c>
      <c r="N277" s="104">
        <v>4</v>
      </c>
      <c r="O277" s="104"/>
      <c r="P277" s="104">
        <f t="shared" si="43"/>
        <v>4</v>
      </c>
      <c r="Q277" s="106">
        <f t="shared" si="46"/>
        <v>-1</v>
      </c>
    </row>
    <row r="278" spans="1:17" ht="16.5" x14ac:dyDescent="0.3">
      <c r="A278" s="102" t="s">
        <v>141</v>
      </c>
      <c r="B278" s="103">
        <v>0</v>
      </c>
      <c r="C278" s="104"/>
      <c r="D278" s="104">
        <f t="shared" si="39"/>
        <v>0</v>
      </c>
      <c r="E278" s="105">
        <f t="shared" si="44"/>
        <v>0</v>
      </c>
      <c r="F278" s="103">
        <v>8</v>
      </c>
      <c r="G278" s="104"/>
      <c r="H278" s="104">
        <f t="shared" si="40"/>
        <v>8</v>
      </c>
      <c r="I278" s="105">
        <f t="shared" si="45"/>
        <v>-1</v>
      </c>
      <c r="J278" s="103">
        <v>77</v>
      </c>
      <c r="K278" s="104"/>
      <c r="L278" s="104">
        <f t="shared" si="41"/>
        <v>77</v>
      </c>
      <c r="M278" s="105">
        <f t="shared" si="42"/>
        <v>1.2224959060676061E-6</v>
      </c>
      <c r="N278" s="104">
        <v>38</v>
      </c>
      <c r="O278" s="104"/>
      <c r="P278" s="104">
        <f t="shared" si="43"/>
        <v>38</v>
      </c>
      <c r="Q278" s="106">
        <f t="shared" si="46"/>
        <v>1.0263157894736841</v>
      </c>
    </row>
    <row r="279" spans="1:17" ht="16.5" x14ac:dyDescent="0.3">
      <c r="A279" s="102" t="s">
        <v>310</v>
      </c>
      <c r="B279" s="103">
        <v>0</v>
      </c>
      <c r="C279" s="104"/>
      <c r="D279" s="104">
        <f t="shared" si="39"/>
        <v>0</v>
      </c>
      <c r="E279" s="105">
        <f t="shared" si="44"/>
        <v>0</v>
      </c>
      <c r="F279" s="103">
        <v>0</v>
      </c>
      <c r="G279" s="104"/>
      <c r="H279" s="104">
        <f t="shared" si="40"/>
        <v>0</v>
      </c>
      <c r="I279" s="105" t="str">
        <f t="shared" si="45"/>
        <v/>
      </c>
      <c r="J279" s="103">
        <v>82</v>
      </c>
      <c r="K279" s="104"/>
      <c r="L279" s="104">
        <f t="shared" si="41"/>
        <v>82</v>
      </c>
      <c r="M279" s="105">
        <f t="shared" si="42"/>
        <v>1.301878757110957E-6</v>
      </c>
      <c r="N279" s="104">
        <v>0</v>
      </c>
      <c r="O279" s="104"/>
      <c r="P279" s="104">
        <f t="shared" si="43"/>
        <v>0</v>
      </c>
      <c r="Q279" s="106" t="str">
        <f t="shared" si="46"/>
        <v/>
      </c>
    </row>
    <row r="280" spans="1:17" ht="16.5" x14ac:dyDescent="0.3">
      <c r="A280" s="102" t="s">
        <v>275</v>
      </c>
      <c r="B280" s="103">
        <v>0</v>
      </c>
      <c r="C280" s="104"/>
      <c r="D280" s="104">
        <f t="shared" si="39"/>
        <v>0</v>
      </c>
      <c r="E280" s="105">
        <f t="shared" si="44"/>
        <v>0</v>
      </c>
      <c r="F280" s="103">
        <v>0</v>
      </c>
      <c r="G280" s="104"/>
      <c r="H280" s="104">
        <f t="shared" si="40"/>
        <v>0</v>
      </c>
      <c r="I280" s="105" t="str">
        <f t="shared" si="45"/>
        <v/>
      </c>
      <c r="J280" s="103">
        <v>64</v>
      </c>
      <c r="K280" s="104"/>
      <c r="L280" s="104">
        <f t="shared" si="41"/>
        <v>64</v>
      </c>
      <c r="M280" s="105">
        <f t="shared" si="42"/>
        <v>1.0161004933548933E-6</v>
      </c>
      <c r="N280" s="104">
        <v>4</v>
      </c>
      <c r="O280" s="104"/>
      <c r="P280" s="104">
        <f t="shared" si="43"/>
        <v>4</v>
      </c>
      <c r="Q280" s="106">
        <f t="shared" si="46"/>
        <v>15</v>
      </c>
    </row>
    <row r="281" spans="1:17" ht="16.5" x14ac:dyDescent="0.3">
      <c r="A281" s="102" t="s">
        <v>251</v>
      </c>
      <c r="B281" s="103">
        <v>0</v>
      </c>
      <c r="C281" s="104"/>
      <c r="D281" s="104">
        <f t="shared" si="39"/>
        <v>0</v>
      </c>
      <c r="E281" s="105">
        <f t="shared" si="44"/>
        <v>0</v>
      </c>
      <c r="F281" s="103">
        <v>5583</v>
      </c>
      <c r="G281" s="104"/>
      <c r="H281" s="104">
        <f t="shared" si="40"/>
        <v>5583</v>
      </c>
      <c r="I281" s="105">
        <f t="shared" si="45"/>
        <v>-1</v>
      </c>
      <c r="J281" s="103">
        <v>12421</v>
      </c>
      <c r="K281" s="104"/>
      <c r="L281" s="104">
        <f t="shared" si="41"/>
        <v>12421</v>
      </c>
      <c r="M281" s="105">
        <f t="shared" si="42"/>
        <v>1.9720287856189264E-4</v>
      </c>
      <c r="N281" s="104">
        <v>51432</v>
      </c>
      <c r="O281" s="104"/>
      <c r="P281" s="104">
        <f t="shared" si="43"/>
        <v>51432</v>
      </c>
      <c r="Q281" s="106">
        <f t="shared" si="46"/>
        <v>-0.75849665577850367</v>
      </c>
    </row>
    <row r="282" spans="1:17" ht="16.5" x14ac:dyDescent="0.3">
      <c r="A282" s="102" t="s">
        <v>372</v>
      </c>
      <c r="B282" s="103">
        <v>0</v>
      </c>
      <c r="C282" s="104"/>
      <c r="D282" s="104">
        <f t="shared" si="39"/>
        <v>0</v>
      </c>
      <c r="E282" s="105">
        <f t="shared" si="44"/>
        <v>0</v>
      </c>
      <c r="F282" s="103">
        <v>0</v>
      </c>
      <c r="G282" s="104"/>
      <c r="H282" s="104">
        <f t="shared" si="40"/>
        <v>0</v>
      </c>
      <c r="I282" s="105" t="str">
        <f t="shared" si="45"/>
        <v/>
      </c>
      <c r="J282" s="103">
        <v>12</v>
      </c>
      <c r="K282" s="104"/>
      <c r="L282" s="104">
        <f t="shared" si="41"/>
        <v>12</v>
      </c>
      <c r="M282" s="105">
        <f t="shared" si="42"/>
        <v>1.9051884250404249E-7</v>
      </c>
      <c r="N282" s="104">
        <v>0</v>
      </c>
      <c r="O282" s="104"/>
      <c r="P282" s="104">
        <f t="shared" si="43"/>
        <v>0</v>
      </c>
      <c r="Q282" s="106" t="str">
        <f t="shared" si="46"/>
        <v/>
      </c>
    </row>
    <row r="283" spans="1:17" ht="16.5" x14ac:dyDescent="0.3">
      <c r="A283" s="102" t="s">
        <v>344</v>
      </c>
      <c r="B283" s="103">
        <v>0</v>
      </c>
      <c r="C283" s="104"/>
      <c r="D283" s="104">
        <f t="shared" si="39"/>
        <v>0</v>
      </c>
      <c r="E283" s="105">
        <f t="shared" si="44"/>
        <v>0</v>
      </c>
      <c r="F283" s="103">
        <v>0</v>
      </c>
      <c r="G283" s="104"/>
      <c r="H283" s="104">
        <f t="shared" si="40"/>
        <v>0</v>
      </c>
      <c r="I283" s="105" t="str">
        <f t="shared" si="45"/>
        <v/>
      </c>
      <c r="J283" s="103">
        <v>0</v>
      </c>
      <c r="K283" s="104"/>
      <c r="L283" s="104">
        <f t="shared" si="41"/>
        <v>0</v>
      </c>
      <c r="M283" s="105">
        <f t="shared" si="42"/>
        <v>0</v>
      </c>
      <c r="N283" s="104">
        <v>6</v>
      </c>
      <c r="O283" s="104"/>
      <c r="P283" s="104">
        <f t="shared" si="43"/>
        <v>6</v>
      </c>
      <c r="Q283" s="106">
        <f t="shared" si="46"/>
        <v>-1</v>
      </c>
    </row>
    <row r="284" spans="1:17" ht="16.5" x14ac:dyDescent="0.3">
      <c r="A284" s="102" t="s">
        <v>234</v>
      </c>
      <c r="B284" s="103">
        <v>0</v>
      </c>
      <c r="C284" s="104"/>
      <c r="D284" s="104">
        <f t="shared" si="39"/>
        <v>0</v>
      </c>
      <c r="E284" s="105">
        <f t="shared" si="44"/>
        <v>0</v>
      </c>
      <c r="F284" s="103">
        <v>7</v>
      </c>
      <c r="G284" s="104"/>
      <c r="H284" s="104">
        <f t="shared" si="40"/>
        <v>7</v>
      </c>
      <c r="I284" s="105">
        <f t="shared" si="45"/>
        <v>-1</v>
      </c>
      <c r="J284" s="103">
        <v>56</v>
      </c>
      <c r="K284" s="104"/>
      <c r="L284" s="104">
        <f t="shared" si="41"/>
        <v>56</v>
      </c>
      <c r="M284" s="105">
        <f t="shared" si="42"/>
        <v>8.8908793168553165E-7</v>
      </c>
      <c r="N284" s="104">
        <v>34</v>
      </c>
      <c r="O284" s="104"/>
      <c r="P284" s="104">
        <f t="shared" si="43"/>
        <v>34</v>
      </c>
      <c r="Q284" s="106">
        <f t="shared" si="46"/>
        <v>0.64705882352941169</v>
      </c>
    </row>
    <row r="285" spans="1:17" ht="16.5" x14ac:dyDescent="0.3">
      <c r="A285" s="102" t="s">
        <v>315</v>
      </c>
      <c r="B285" s="103">
        <v>0</v>
      </c>
      <c r="C285" s="104"/>
      <c r="D285" s="104">
        <f t="shared" si="39"/>
        <v>0</v>
      </c>
      <c r="E285" s="105">
        <f t="shared" si="44"/>
        <v>0</v>
      </c>
      <c r="F285" s="103">
        <v>0</v>
      </c>
      <c r="G285" s="104"/>
      <c r="H285" s="104">
        <f t="shared" si="40"/>
        <v>0</v>
      </c>
      <c r="I285" s="105" t="str">
        <f t="shared" si="45"/>
        <v/>
      </c>
      <c r="J285" s="103">
        <v>2</v>
      </c>
      <c r="K285" s="104"/>
      <c r="L285" s="104">
        <f t="shared" si="41"/>
        <v>2</v>
      </c>
      <c r="M285" s="105">
        <f t="shared" si="42"/>
        <v>3.1753140417340417E-8</v>
      </c>
      <c r="N285" s="104">
        <v>0</v>
      </c>
      <c r="O285" s="104"/>
      <c r="P285" s="104">
        <f t="shared" si="43"/>
        <v>0</v>
      </c>
      <c r="Q285" s="106" t="str">
        <f t="shared" si="46"/>
        <v/>
      </c>
    </row>
    <row r="286" spans="1:17" ht="16.5" x14ac:dyDescent="0.3">
      <c r="A286" s="102" t="s">
        <v>329</v>
      </c>
      <c r="B286" s="103">
        <v>0</v>
      </c>
      <c r="C286" s="104"/>
      <c r="D286" s="104">
        <f t="shared" si="39"/>
        <v>0</v>
      </c>
      <c r="E286" s="105">
        <f t="shared" si="44"/>
        <v>0</v>
      </c>
      <c r="F286" s="103">
        <v>0</v>
      </c>
      <c r="G286" s="104"/>
      <c r="H286" s="104">
        <f t="shared" si="40"/>
        <v>0</v>
      </c>
      <c r="I286" s="105" t="str">
        <f t="shared" si="45"/>
        <v/>
      </c>
      <c r="J286" s="103">
        <v>0</v>
      </c>
      <c r="K286" s="104"/>
      <c r="L286" s="104">
        <f t="shared" si="41"/>
        <v>0</v>
      </c>
      <c r="M286" s="105">
        <f t="shared" si="42"/>
        <v>0</v>
      </c>
      <c r="N286" s="104">
        <v>16</v>
      </c>
      <c r="O286" s="104"/>
      <c r="P286" s="104">
        <f t="shared" si="43"/>
        <v>16</v>
      </c>
      <c r="Q286" s="106">
        <f t="shared" si="46"/>
        <v>-1</v>
      </c>
    </row>
    <row r="287" spans="1:17" ht="16.5" x14ac:dyDescent="0.3">
      <c r="A287" s="102" t="s">
        <v>340</v>
      </c>
      <c r="B287" s="103">
        <v>0</v>
      </c>
      <c r="C287" s="104"/>
      <c r="D287" s="104">
        <f t="shared" si="39"/>
        <v>0</v>
      </c>
      <c r="E287" s="105">
        <f t="shared" si="44"/>
        <v>0</v>
      </c>
      <c r="F287" s="103">
        <v>0</v>
      </c>
      <c r="G287" s="104"/>
      <c r="H287" s="104">
        <f t="shared" si="40"/>
        <v>0</v>
      </c>
      <c r="I287" s="105" t="str">
        <f t="shared" si="45"/>
        <v/>
      </c>
      <c r="J287" s="103">
        <v>0</v>
      </c>
      <c r="K287" s="104"/>
      <c r="L287" s="104">
        <f t="shared" si="41"/>
        <v>0</v>
      </c>
      <c r="M287" s="105">
        <f t="shared" si="42"/>
        <v>0</v>
      </c>
      <c r="N287" s="104">
        <v>8</v>
      </c>
      <c r="O287" s="104"/>
      <c r="P287" s="104">
        <f t="shared" si="43"/>
        <v>8</v>
      </c>
      <c r="Q287" s="106">
        <f t="shared" si="46"/>
        <v>-1</v>
      </c>
    </row>
    <row r="288" spans="1:17" ht="16.5" x14ac:dyDescent="0.3">
      <c r="A288" s="102" t="s">
        <v>305</v>
      </c>
      <c r="B288" s="103">
        <v>0</v>
      </c>
      <c r="C288" s="104"/>
      <c r="D288" s="104">
        <f t="shared" si="39"/>
        <v>0</v>
      </c>
      <c r="E288" s="105">
        <f t="shared" si="44"/>
        <v>0</v>
      </c>
      <c r="F288" s="103">
        <v>0</v>
      </c>
      <c r="G288" s="104"/>
      <c r="H288" s="104">
        <f t="shared" si="40"/>
        <v>0</v>
      </c>
      <c r="I288" s="105" t="str">
        <f t="shared" si="45"/>
        <v/>
      </c>
      <c r="J288" s="103">
        <v>4</v>
      </c>
      <c r="K288" s="104"/>
      <c r="L288" s="104">
        <f t="shared" si="41"/>
        <v>4</v>
      </c>
      <c r="M288" s="105">
        <f t="shared" si="42"/>
        <v>6.3506280834680834E-8</v>
      </c>
      <c r="N288" s="104">
        <v>0</v>
      </c>
      <c r="O288" s="104"/>
      <c r="P288" s="104">
        <f t="shared" si="43"/>
        <v>0</v>
      </c>
      <c r="Q288" s="106" t="str">
        <f t="shared" si="46"/>
        <v/>
      </c>
    </row>
    <row r="289" spans="1:17" ht="16.5" x14ac:dyDescent="0.3">
      <c r="A289" s="102" t="s">
        <v>283</v>
      </c>
      <c r="B289" s="103">
        <v>0</v>
      </c>
      <c r="C289" s="104"/>
      <c r="D289" s="104">
        <f t="shared" si="39"/>
        <v>0</v>
      </c>
      <c r="E289" s="105">
        <f t="shared" si="44"/>
        <v>0</v>
      </c>
      <c r="F289" s="103">
        <v>5</v>
      </c>
      <c r="G289" s="104"/>
      <c r="H289" s="104">
        <f t="shared" si="40"/>
        <v>5</v>
      </c>
      <c r="I289" s="105">
        <f t="shared" si="45"/>
        <v>-1</v>
      </c>
      <c r="J289" s="103">
        <v>15</v>
      </c>
      <c r="K289" s="104"/>
      <c r="L289" s="104">
        <f t="shared" si="41"/>
        <v>15</v>
      </c>
      <c r="M289" s="105">
        <f t="shared" si="42"/>
        <v>2.3814855313005311E-7</v>
      </c>
      <c r="N289" s="104">
        <v>24</v>
      </c>
      <c r="O289" s="104"/>
      <c r="P289" s="104">
        <f t="shared" si="43"/>
        <v>24</v>
      </c>
      <c r="Q289" s="106">
        <f t="shared" si="46"/>
        <v>-0.375</v>
      </c>
    </row>
    <row r="290" spans="1:17" ht="16.5" x14ac:dyDescent="0.3">
      <c r="A290" s="102" t="s">
        <v>336</v>
      </c>
      <c r="B290" s="103">
        <v>0</v>
      </c>
      <c r="C290" s="104"/>
      <c r="D290" s="104">
        <f t="shared" si="39"/>
        <v>0</v>
      </c>
      <c r="E290" s="105">
        <f t="shared" si="44"/>
        <v>0</v>
      </c>
      <c r="F290" s="103">
        <v>0</v>
      </c>
      <c r="G290" s="104"/>
      <c r="H290" s="104">
        <f t="shared" si="40"/>
        <v>0</v>
      </c>
      <c r="I290" s="105" t="str">
        <f t="shared" si="45"/>
        <v/>
      </c>
      <c r="J290" s="103">
        <v>0</v>
      </c>
      <c r="K290" s="104"/>
      <c r="L290" s="104">
        <f t="shared" si="41"/>
        <v>0</v>
      </c>
      <c r="M290" s="105">
        <f t="shared" si="42"/>
        <v>0</v>
      </c>
      <c r="N290" s="104">
        <v>11</v>
      </c>
      <c r="O290" s="104"/>
      <c r="P290" s="104">
        <f t="shared" si="43"/>
        <v>11</v>
      </c>
      <c r="Q290" s="106">
        <f t="shared" si="46"/>
        <v>-1</v>
      </c>
    </row>
    <row r="291" spans="1:17" ht="16.5" x14ac:dyDescent="0.3">
      <c r="A291" s="102" t="s">
        <v>297</v>
      </c>
      <c r="B291" s="103">
        <v>0</v>
      </c>
      <c r="C291" s="104"/>
      <c r="D291" s="104">
        <f t="shared" si="39"/>
        <v>0</v>
      </c>
      <c r="E291" s="105">
        <f t="shared" si="44"/>
        <v>0</v>
      </c>
      <c r="F291" s="103">
        <v>0</v>
      </c>
      <c r="G291" s="104"/>
      <c r="H291" s="104">
        <f t="shared" si="40"/>
        <v>0</v>
      </c>
      <c r="I291" s="105" t="str">
        <f t="shared" si="45"/>
        <v/>
      </c>
      <c r="J291" s="103">
        <v>8</v>
      </c>
      <c r="K291" s="104"/>
      <c r="L291" s="104">
        <f t="shared" si="41"/>
        <v>8</v>
      </c>
      <c r="M291" s="105">
        <f t="shared" si="42"/>
        <v>1.2701256166936167E-7</v>
      </c>
      <c r="N291" s="104">
        <v>0</v>
      </c>
      <c r="O291" s="104"/>
      <c r="P291" s="104">
        <f t="shared" si="43"/>
        <v>0</v>
      </c>
      <c r="Q291" s="106" t="str">
        <f t="shared" si="46"/>
        <v/>
      </c>
    </row>
    <row r="292" spans="1:17" ht="16.5" x14ac:dyDescent="0.3">
      <c r="A292" s="102" t="s">
        <v>354</v>
      </c>
      <c r="B292" s="103">
        <v>0</v>
      </c>
      <c r="C292" s="104"/>
      <c r="D292" s="104">
        <f t="shared" si="39"/>
        <v>0</v>
      </c>
      <c r="E292" s="105">
        <f t="shared" si="44"/>
        <v>0</v>
      </c>
      <c r="F292" s="103">
        <v>0</v>
      </c>
      <c r="G292" s="104"/>
      <c r="H292" s="104">
        <f t="shared" si="40"/>
        <v>0</v>
      </c>
      <c r="I292" s="105" t="str">
        <f t="shared" si="45"/>
        <v/>
      </c>
      <c r="J292" s="103">
        <v>0</v>
      </c>
      <c r="K292" s="104"/>
      <c r="L292" s="104">
        <f t="shared" si="41"/>
        <v>0</v>
      </c>
      <c r="M292" s="105">
        <f t="shared" si="42"/>
        <v>0</v>
      </c>
      <c r="N292" s="104">
        <v>4</v>
      </c>
      <c r="O292" s="104"/>
      <c r="P292" s="104">
        <f t="shared" si="43"/>
        <v>4</v>
      </c>
      <c r="Q292" s="106">
        <f t="shared" si="46"/>
        <v>-1</v>
      </c>
    </row>
    <row r="293" spans="1:17" ht="16.5" x14ac:dyDescent="0.3">
      <c r="A293" s="102" t="s">
        <v>302</v>
      </c>
      <c r="B293" s="103">
        <v>0</v>
      </c>
      <c r="C293" s="104"/>
      <c r="D293" s="104">
        <f t="shared" si="39"/>
        <v>0</v>
      </c>
      <c r="E293" s="105">
        <f t="shared" si="44"/>
        <v>0</v>
      </c>
      <c r="F293" s="103">
        <v>0</v>
      </c>
      <c r="G293" s="104"/>
      <c r="H293" s="104">
        <f t="shared" si="40"/>
        <v>0</v>
      </c>
      <c r="I293" s="105" t="str">
        <f t="shared" si="45"/>
        <v/>
      </c>
      <c r="J293" s="103">
        <v>6</v>
      </c>
      <c r="K293" s="104"/>
      <c r="L293" s="104">
        <f t="shared" si="41"/>
        <v>6</v>
      </c>
      <c r="M293" s="105">
        <f t="shared" si="42"/>
        <v>9.5259421252021245E-8</v>
      </c>
      <c r="N293" s="104">
        <v>0</v>
      </c>
      <c r="O293" s="104"/>
      <c r="P293" s="104">
        <f t="shared" si="43"/>
        <v>0</v>
      </c>
      <c r="Q293" s="106" t="str">
        <f t="shared" si="46"/>
        <v/>
      </c>
    </row>
    <row r="294" spans="1:17" ht="16.5" x14ac:dyDescent="0.3">
      <c r="A294" s="102" t="s">
        <v>349</v>
      </c>
      <c r="B294" s="103">
        <v>0</v>
      </c>
      <c r="C294" s="104"/>
      <c r="D294" s="104">
        <f t="shared" si="39"/>
        <v>0</v>
      </c>
      <c r="E294" s="105">
        <f t="shared" si="44"/>
        <v>0</v>
      </c>
      <c r="F294" s="103">
        <v>0</v>
      </c>
      <c r="G294" s="104"/>
      <c r="H294" s="104">
        <f t="shared" si="40"/>
        <v>0</v>
      </c>
      <c r="I294" s="105" t="str">
        <f t="shared" si="45"/>
        <v/>
      </c>
      <c r="J294" s="103">
        <v>0</v>
      </c>
      <c r="K294" s="104"/>
      <c r="L294" s="104">
        <f t="shared" si="41"/>
        <v>0</v>
      </c>
      <c r="M294" s="105">
        <f t="shared" si="42"/>
        <v>0</v>
      </c>
      <c r="N294" s="104">
        <v>4</v>
      </c>
      <c r="O294" s="104"/>
      <c r="P294" s="104">
        <f t="shared" si="43"/>
        <v>4</v>
      </c>
      <c r="Q294" s="106">
        <f t="shared" si="46"/>
        <v>-1</v>
      </c>
    </row>
    <row r="295" spans="1:17" ht="16.5" x14ac:dyDescent="0.3">
      <c r="A295" s="102" t="s">
        <v>332</v>
      </c>
      <c r="B295" s="103">
        <v>0</v>
      </c>
      <c r="C295" s="104"/>
      <c r="D295" s="104">
        <f t="shared" si="39"/>
        <v>0</v>
      </c>
      <c r="E295" s="105">
        <f t="shared" si="44"/>
        <v>0</v>
      </c>
      <c r="F295" s="103">
        <v>0</v>
      </c>
      <c r="G295" s="104"/>
      <c r="H295" s="104">
        <f t="shared" si="40"/>
        <v>0</v>
      </c>
      <c r="I295" s="105" t="str">
        <f t="shared" si="45"/>
        <v/>
      </c>
      <c r="J295" s="103">
        <v>0</v>
      </c>
      <c r="K295" s="104"/>
      <c r="L295" s="104">
        <f t="shared" si="41"/>
        <v>0</v>
      </c>
      <c r="M295" s="105">
        <f t="shared" si="42"/>
        <v>0</v>
      </c>
      <c r="N295" s="104">
        <v>13</v>
      </c>
      <c r="O295" s="104"/>
      <c r="P295" s="104">
        <f t="shared" si="43"/>
        <v>13</v>
      </c>
      <c r="Q295" s="106">
        <f t="shared" si="46"/>
        <v>-1</v>
      </c>
    </row>
    <row r="296" spans="1:17" ht="16.5" x14ac:dyDescent="0.3">
      <c r="A296" s="102" t="s">
        <v>360</v>
      </c>
      <c r="B296" s="103">
        <v>0</v>
      </c>
      <c r="C296" s="104"/>
      <c r="D296" s="104">
        <f t="shared" si="39"/>
        <v>0</v>
      </c>
      <c r="E296" s="105">
        <f t="shared" si="44"/>
        <v>0</v>
      </c>
      <c r="F296" s="103">
        <v>0</v>
      </c>
      <c r="G296" s="104"/>
      <c r="H296" s="104">
        <f t="shared" si="40"/>
        <v>0</v>
      </c>
      <c r="I296" s="105" t="str">
        <f t="shared" si="45"/>
        <v/>
      </c>
      <c r="J296" s="103">
        <v>0</v>
      </c>
      <c r="K296" s="104"/>
      <c r="L296" s="104">
        <f t="shared" si="41"/>
        <v>0</v>
      </c>
      <c r="M296" s="105">
        <f t="shared" si="42"/>
        <v>0</v>
      </c>
      <c r="N296" s="104">
        <v>1</v>
      </c>
      <c r="O296" s="104"/>
      <c r="P296" s="104">
        <f t="shared" si="43"/>
        <v>1</v>
      </c>
      <c r="Q296" s="106">
        <f t="shared" si="46"/>
        <v>-1</v>
      </c>
    </row>
    <row r="297" spans="1:17" ht="16.5" x14ac:dyDescent="0.3">
      <c r="A297" s="102" t="s">
        <v>135</v>
      </c>
      <c r="B297" s="103">
        <v>0</v>
      </c>
      <c r="C297" s="104"/>
      <c r="D297" s="104">
        <f t="shared" ref="D297:D335" si="47">C297+B297</f>
        <v>0</v>
      </c>
      <c r="E297" s="105">
        <f t="shared" si="44"/>
        <v>0</v>
      </c>
      <c r="F297" s="103">
        <v>14</v>
      </c>
      <c r="G297" s="104"/>
      <c r="H297" s="104">
        <f t="shared" ref="H297:H335" si="48">G297+F297</f>
        <v>14</v>
      </c>
      <c r="I297" s="105">
        <f t="shared" si="45"/>
        <v>-1</v>
      </c>
      <c r="J297" s="103">
        <v>154</v>
      </c>
      <c r="K297" s="104"/>
      <c r="L297" s="104">
        <f t="shared" ref="L297:L335" si="49">K297+J297</f>
        <v>154</v>
      </c>
      <c r="M297" s="105">
        <f t="shared" ref="M297:M335" si="50">L297/$L$7</f>
        <v>2.4449918121352121E-6</v>
      </c>
      <c r="N297" s="104">
        <v>190</v>
      </c>
      <c r="O297" s="104"/>
      <c r="P297" s="104">
        <f t="shared" ref="P297:P335" si="51">O297+N297</f>
        <v>190</v>
      </c>
      <c r="Q297" s="106">
        <f t="shared" si="46"/>
        <v>-0.18947368421052635</v>
      </c>
    </row>
    <row r="298" spans="1:17" ht="16.5" x14ac:dyDescent="0.3">
      <c r="A298" s="102" t="s">
        <v>373</v>
      </c>
      <c r="B298" s="103">
        <v>0</v>
      </c>
      <c r="C298" s="104"/>
      <c r="D298" s="104">
        <f t="shared" si="47"/>
        <v>0</v>
      </c>
      <c r="E298" s="105">
        <f t="shared" si="44"/>
        <v>0</v>
      </c>
      <c r="F298" s="103">
        <v>0</v>
      </c>
      <c r="G298" s="104"/>
      <c r="H298" s="104">
        <f t="shared" si="48"/>
        <v>0</v>
      </c>
      <c r="I298" s="105" t="str">
        <f t="shared" si="45"/>
        <v/>
      </c>
      <c r="J298" s="103">
        <v>0</v>
      </c>
      <c r="K298" s="104"/>
      <c r="L298" s="104">
        <f t="shared" si="49"/>
        <v>0</v>
      </c>
      <c r="M298" s="105">
        <f t="shared" si="50"/>
        <v>0</v>
      </c>
      <c r="N298" s="104">
        <v>4</v>
      </c>
      <c r="O298" s="104"/>
      <c r="P298" s="104">
        <f t="shared" si="51"/>
        <v>4</v>
      </c>
      <c r="Q298" s="106">
        <f t="shared" si="46"/>
        <v>-1</v>
      </c>
    </row>
    <row r="299" spans="1:17" ht="16.5" x14ac:dyDescent="0.3">
      <c r="A299" s="102" t="s">
        <v>228</v>
      </c>
      <c r="B299" s="103">
        <v>0</v>
      </c>
      <c r="C299" s="104"/>
      <c r="D299" s="104">
        <f t="shared" si="47"/>
        <v>0</v>
      </c>
      <c r="E299" s="105">
        <f t="shared" si="44"/>
        <v>0</v>
      </c>
      <c r="F299" s="103">
        <v>356</v>
      </c>
      <c r="G299" s="104"/>
      <c r="H299" s="104">
        <f t="shared" si="48"/>
        <v>356</v>
      </c>
      <c r="I299" s="105">
        <f t="shared" si="45"/>
        <v>-1</v>
      </c>
      <c r="J299" s="103">
        <v>582</v>
      </c>
      <c r="K299" s="104"/>
      <c r="L299" s="104">
        <f t="shared" si="49"/>
        <v>582</v>
      </c>
      <c r="M299" s="105">
        <f t="shared" si="50"/>
        <v>9.2401638614460604E-6</v>
      </c>
      <c r="N299" s="104">
        <v>3404</v>
      </c>
      <c r="O299" s="104"/>
      <c r="P299" s="104">
        <f t="shared" si="51"/>
        <v>3404</v>
      </c>
      <c r="Q299" s="106">
        <f t="shared" si="46"/>
        <v>-0.82902467685076386</v>
      </c>
    </row>
    <row r="300" spans="1:17" ht="16.5" x14ac:dyDescent="0.3">
      <c r="A300" s="102" t="s">
        <v>298</v>
      </c>
      <c r="B300" s="103">
        <v>0</v>
      </c>
      <c r="C300" s="104"/>
      <c r="D300" s="104">
        <f t="shared" si="47"/>
        <v>0</v>
      </c>
      <c r="E300" s="105">
        <f t="shared" si="44"/>
        <v>0</v>
      </c>
      <c r="F300" s="103">
        <v>0</v>
      </c>
      <c r="G300" s="104"/>
      <c r="H300" s="104">
        <f t="shared" si="48"/>
        <v>0</v>
      </c>
      <c r="I300" s="105" t="str">
        <f t="shared" si="45"/>
        <v/>
      </c>
      <c r="J300" s="103">
        <v>8</v>
      </c>
      <c r="K300" s="104"/>
      <c r="L300" s="104">
        <f t="shared" si="49"/>
        <v>8</v>
      </c>
      <c r="M300" s="105">
        <f t="shared" si="50"/>
        <v>1.2701256166936167E-7</v>
      </c>
      <c r="N300" s="104">
        <v>0</v>
      </c>
      <c r="O300" s="104"/>
      <c r="P300" s="104">
        <f t="shared" si="51"/>
        <v>0</v>
      </c>
      <c r="Q300" s="106" t="str">
        <f t="shared" si="46"/>
        <v/>
      </c>
    </row>
    <row r="301" spans="1:17" ht="16.5" x14ac:dyDescent="0.3">
      <c r="A301" s="102" t="s">
        <v>285</v>
      </c>
      <c r="B301" s="103">
        <v>0</v>
      </c>
      <c r="C301" s="104"/>
      <c r="D301" s="104">
        <f t="shared" si="47"/>
        <v>0</v>
      </c>
      <c r="E301" s="105">
        <f t="shared" si="44"/>
        <v>0</v>
      </c>
      <c r="F301" s="103">
        <v>0</v>
      </c>
      <c r="G301" s="104"/>
      <c r="H301" s="104">
        <f t="shared" si="48"/>
        <v>0</v>
      </c>
      <c r="I301" s="105" t="str">
        <f t="shared" si="45"/>
        <v/>
      </c>
      <c r="J301" s="103">
        <v>14</v>
      </c>
      <c r="K301" s="104"/>
      <c r="L301" s="104">
        <f t="shared" si="49"/>
        <v>14</v>
      </c>
      <c r="M301" s="105">
        <f t="shared" si="50"/>
        <v>2.2227198292138291E-7</v>
      </c>
      <c r="N301" s="104">
        <v>0</v>
      </c>
      <c r="O301" s="104"/>
      <c r="P301" s="104">
        <f t="shared" si="51"/>
        <v>0</v>
      </c>
      <c r="Q301" s="106" t="str">
        <f t="shared" si="46"/>
        <v/>
      </c>
    </row>
    <row r="302" spans="1:17" ht="16.5" x14ac:dyDescent="0.3">
      <c r="A302" s="102" t="s">
        <v>256</v>
      </c>
      <c r="B302" s="103">
        <v>0</v>
      </c>
      <c r="C302" s="104"/>
      <c r="D302" s="104">
        <f t="shared" si="47"/>
        <v>0</v>
      </c>
      <c r="E302" s="105">
        <f t="shared" si="44"/>
        <v>0</v>
      </c>
      <c r="F302" s="103">
        <v>0</v>
      </c>
      <c r="G302" s="104"/>
      <c r="H302" s="104">
        <f t="shared" si="48"/>
        <v>0</v>
      </c>
      <c r="I302" s="105" t="str">
        <f t="shared" si="45"/>
        <v/>
      </c>
      <c r="J302" s="103">
        <v>8</v>
      </c>
      <c r="K302" s="104"/>
      <c r="L302" s="104">
        <f t="shared" si="49"/>
        <v>8</v>
      </c>
      <c r="M302" s="105">
        <f t="shared" si="50"/>
        <v>1.2701256166936167E-7</v>
      </c>
      <c r="N302" s="104">
        <v>14</v>
      </c>
      <c r="O302" s="104"/>
      <c r="P302" s="104">
        <f t="shared" si="51"/>
        <v>14</v>
      </c>
      <c r="Q302" s="106">
        <f t="shared" si="46"/>
        <v>-0.4285714285714286</v>
      </c>
    </row>
    <row r="303" spans="1:17" ht="16.5" x14ac:dyDescent="0.3">
      <c r="A303" s="102" t="s">
        <v>247</v>
      </c>
      <c r="B303" s="103">
        <v>0</v>
      </c>
      <c r="C303" s="104"/>
      <c r="D303" s="104">
        <f t="shared" si="47"/>
        <v>0</v>
      </c>
      <c r="E303" s="105">
        <f t="shared" si="44"/>
        <v>0</v>
      </c>
      <c r="F303" s="103">
        <v>0</v>
      </c>
      <c r="G303" s="104"/>
      <c r="H303" s="104">
        <f t="shared" si="48"/>
        <v>0</v>
      </c>
      <c r="I303" s="105" t="str">
        <f t="shared" si="45"/>
        <v/>
      </c>
      <c r="J303" s="103">
        <v>4</v>
      </c>
      <c r="K303" s="104"/>
      <c r="L303" s="104">
        <f t="shared" si="49"/>
        <v>4</v>
      </c>
      <c r="M303" s="105">
        <f t="shared" si="50"/>
        <v>6.3506280834680834E-8</v>
      </c>
      <c r="N303" s="104">
        <v>0</v>
      </c>
      <c r="O303" s="104"/>
      <c r="P303" s="104">
        <f t="shared" si="51"/>
        <v>0</v>
      </c>
      <c r="Q303" s="106" t="str">
        <f t="shared" si="46"/>
        <v/>
      </c>
    </row>
    <row r="304" spans="1:17" ht="16.5" x14ac:dyDescent="0.3">
      <c r="A304" s="102" t="s">
        <v>264</v>
      </c>
      <c r="B304" s="103">
        <v>0</v>
      </c>
      <c r="C304" s="104"/>
      <c r="D304" s="104">
        <f t="shared" si="47"/>
        <v>0</v>
      </c>
      <c r="E304" s="105">
        <f t="shared" si="44"/>
        <v>0</v>
      </c>
      <c r="F304" s="103">
        <v>0</v>
      </c>
      <c r="G304" s="104"/>
      <c r="H304" s="104">
        <f t="shared" si="48"/>
        <v>0</v>
      </c>
      <c r="I304" s="105" t="str">
        <f t="shared" si="45"/>
        <v/>
      </c>
      <c r="J304" s="103">
        <v>24</v>
      </c>
      <c r="K304" s="104"/>
      <c r="L304" s="104">
        <f t="shared" si="49"/>
        <v>24</v>
      </c>
      <c r="M304" s="105">
        <f t="shared" si="50"/>
        <v>3.8103768500808498E-7</v>
      </c>
      <c r="N304" s="104">
        <v>13</v>
      </c>
      <c r="O304" s="104"/>
      <c r="P304" s="104">
        <f t="shared" si="51"/>
        <v>13</v>
      </c>
      <c r="Q304" s="106">
        <f t="shared" si="46"/>
        <v>0.84615384615384626</v>
      </c>
    </row>
    <row r="305" spans="1:17" ht="16.5" x14ac:dyDescent="0.3">
      <c r="A305" s="102" t="s">
        <v>308</v>
      </c>
      <c r="B305" s="103">
        <v>0</v>
      </c>
      <c r="C305" s="104"/>
      <c r="D305" s="104">
        <f t="shared" si="47"/>
        <v>0</v>
      </c>
      <c r="E305" s="105">
        <f t="shared" si="44"/>
        <v>0</v>
      </c>
      <c r="F305" s="103">
        <v>0</v>
      </c>
      <c r="G305" s="104"/>
      <c r="H305" s="104">
        <f t="shared" si="48"/>
        <v>0</v>
      </c>
      <c r="I305" s="105" t="str">
        <f t="shared" si="45"/>
        <v/>
      </c>
      <c r="J305" s="103">
        <v>4</v>
      </c>
      <c r="K305" s="104"/>
      <c r="L305" s="104">
        <f t="shared" si="49"/>
        <v>4</v>
      </c>
      <c r="M305" s="105">
        <f t="shared" si="50"/>
        <v>6.3506280834680834E-8</v>
      </c>
      <c r="N305" s="104">
        <v>0</v>
      </c>
      <c r="O305" s="104"/>
      <c r="P305" s="104">
        <f t="shared" si="51"/>
        <v>0</v>
      </c>
      <c r="Q305" s="106" t="str">
        <f t="shared" si="46"/>
        <v/>
      </c>
    </row>
    <row r="306" spans="1:17" ht="16.5" x14ac:dyDescent="0.3">
      <c r="A306" s="102" t="s">
        <v>233</v>
      </c>
      <c r="B306" s="103">
        <v>0</v>
      </c>
      <c r="C306" s="104"/>
      <c r="D306" s="104">
        <f t="shared" si="47"/>
        <v>0</v>
      </c>
      <c r="E306" s="105">
        <f t="shared" si="44"/>
        <v>0</v>
      </c>
      <c r="F306" s="103">
        <v>0</v>
      </c>
      <c r="G306" s="104"/>
      <c r="H306" s="104">
        <f t="shared" si="48"/>
        <v>0</v>
      </c>
      <c r="I306" s="105" t="str">
        <f t="shared" si="45"/>
        <v/>
      </c>
      <c r="J306" s="103">
        <v>94</v>
      </c>
      <c r="K306" s="104"/>
      <c r="L306" s="104">
        <f t="shared" si="49"/>
        <v>94</v>
      </c>
      <c r="M306" s="105">
        <f t="shared" si="50"/>
        <v>1.4923975996149995E-6</v>
      </c>
      <c r="N306" s="104">
        <v>0</v>
      </c>
      <c r="O306" s="104"/>
      <c r="P306" s="104">
        <f t="shared" si="51"/>
        <v>0</v>
      </c>
      <c r="Q306" s="106" t="str">
        <f t="shared" si="46"/>
        <v/>
      </c>
    </row>
    <row r="307" spans="1:17" ht="16.5" x14ac:dyDescent="0.3">
      <c r="A307" s="102" t="s">
        <v>301</v>
      </c>
      <c r="B307" s="103">
        <v>0</v>
      </c>
      <c r="C307" s="104"/>
      <c r="D307" s="104">
        <f t="shared" si="47"/>
        <v>0</v>
      </c>
      <c r="E307" s="105">
        <f t="shared" si="44"/>
        <v>0</v>
      </c>
      <c r="F307" s="103">
        <v>0</v>
      </c>
      <c r="G307" s="104"/>
      <c r="H307" s="104">
        <f t="shared" si="48"/>
        <v>0</v>
      </c>
      <c r="I307" s="105" t="str">
        <f t="shared" si="45"/>
        <v/>
      </c>
      <c r="J307" s="103">
        <v>6</v>
      </c>
      <c r="K307" s="104"/>
      <c r="L307" s="104">
        <f t="shared" si="49"/>
        <v>6</v>
      </c>
      <c r="M307" s="105">
        <f t="shared" si="50"/>
        <v>9.5259421252021245E-8</v>
      </c>
      <c r="N307" s="104">
        <v>0</v>
      </c>
      <c r="O307" s="104"/>
      <c r="P307" s="104">
        <f t="shared" si="51"/>
        <v>0</v>
      </c>
      <c r="Q307" s="106" t="str">
        <f t="shared" si="46"/>
        <v/>
      </c>
    </row>
    <row r="308" spans="1:17" ht="16.5" x14ac:dyDescent="0.3">
      <c r="A308" s="102" t="s">
        <v>392</v>
      </c>
      <c r="B308" s="103">
        <v>0</v>
      </c>
      <c r="C308" s="104"/>
      <c r="D308" s="104">
        <f t="shared" si="47"/>
        <v>0</v>
      </c>
      <c r="E308" s="105">
        <f t="shared" si="44"/>
        <v>0</v>
      </c>
      <c r="F308" s="103">
        <v>0</v>
      </c>
      <c r="G308" s="104"/>
      <c r="H308" s="104">
        <f t="shared" si="48"/>
        <v>0</v>
      </c>
      <c r="I308" s="105" t="str">
        <f t="shared" si="45"/>
        <v/>
      </c>
      <c r="J308" s="103">
        <v>3</v>
      </c>
      <c r="K308" s="104"/>
      <c r="L308" s="104">
        <f t="shared" si="49"/>
        <v>3</v>
      </c>
      <c r="M308" s="105">
        <f t="shared" si="50"/>
        <v>4.7629710626010622E-8</v>
      </c>
      <c r="N308" s="104">
        <v>0</v>
      </c>
      <c r="O308" s="104"/>
      <c r="P308" s="104">
        <f t="shared" si="51"/>
        <v>0</v>
      </c>
      <c r="Q308" s="106" t="str">
        <f t="shared" si="46"/>
        <v/>
      </c>
    </row>
    <row r="309" spans="1:17" ht="16.5" x14ac:dyDescent="0.3">
      <c r="A309" s="102" t="s">
        <v>366</v>
      </c>
      <c r="B309" s="103">
        <v>0</v>
      </c>
      <c r="C309" s="104"/>
      <c r="D309" s="104">
        <f t="shared" si="47"/>
        <v>0</v>
      </c>
      <c r="E309" s="105">
        <f t="shared" si="44"/>
        <v>0</v>
      </c>
      <c r="F309" s="103">
        <v>0</v>
      </c>
      <c r="G309" s="104"/>
      <c r="H309" s="104">
        <f t="shared" si="48"/>
        <v>0</v>
      </c>
      <c r="I309" s="105" t="str">
        <f t="shared" si="45"/>
        <v/>
      </c>
      <c r="J309" s="103">
        <v>1</v>
      </c>
      <c r="K309" s="104"/>
      <c r="L309" s="104">
        <f t="shared" si="49"/>
        <v>1</v>
      </c>
      <c r="M309" s="105">
        <f t="shared" si="50"/>
        <v>1.5876570208670209E-8</v>
      </c>
      <c r="N309" s="104">
        <v>0</v>
      </c>
      <c r="O309" s="104"/>
      <c r="P309" s="104">
        <f t="shared" si="51"/>
        <v>0</v>
      </c>
      <c r="Q309" s="106" t="str">
        <f t="shared" si="46"/>
        <v/>
      </c>
    </row>
    <row r="310" spans="1:17" ht="16.5" x14ac:dyDescent="0.3">
      <c r="A310" s="102" t="s">
        <v>342</v>
      </c>
      <c r="B310" s="103">
        <v>0</v>
      </c>
      <c r="C310" s="104"/>
      <c r="D310" s="104">
        <f t="shared" si="47"/>
        <v>0</v>
      </c>
      <c r="E310" s="105">
        <f t="shared" si="44"/>
        <v>0</v>
      </c>
      <c r="F310" s="103">
        <v>0</v>
      </c>
      <c r="G310" s="104"/>
      <c r="H310" s="104">
        <f t="shared" si="48"/>
        <v>0</v>
      </c>
      <c r="I310" s="105" t="str">
        <f t="shared" si="45"/>
        <v/>
      </c>
      <c r="J310" s="103">
        <v>0</v>
      </c>
      <c r="K310" s="104"/>
      <c r="L310" s="104">
        <f t="shared" si="49"/>
        <v>0</v>
      </c>
      <c r="M310" s="105">
        <f t="shared" si="50"/>
        <v>0</v>
      </c>
      <c r="N310" s="104">
        <v>12</v>
      </c>
      <c r="O310" s="104"/>
      <c r="P310" s="104">
        <f t="shared" si="51"/>
        <v>12</v>
      </c>
      <c r="Q310" s="106">
        <f t="shared" si="46"/>
        <v>-1</v>
      </c>
    </row>
    <row r="311" spans="1:17" ht="16.5" x14ac:dyDescent="0.3">
      <c r="A311" s="102" t="s">
        <v>346</v>
      </c>
      <c r="B311" s="103">
        <v>0</v>
      </c>
      <c r="C311" s="104"/>
      <c r="D311" s="104">
        <f t="shared" si="47"/>
        <v>0</v>
      </c>
      <c r="E311" s="105">
        <f t="shared" si="44"/>
        <v>0</v>
      </c>
      <c r="F311" s="103">
        <v>0</v>
      </c>
      <c r="G311" s="104"/>
      <c r="H311" s="104">
        <f t="shared" si="48"/>
        <v>0</v>
      </c>
      <c r="I311" s="105" t="str">
        <f t="shared" si="45"/>
        <v/>
      </c>
      <c r="J311" s="103">
        <v>0</v>
      </c>
      <c r="K311" s="104"/>
      <c r="L311" s="104">
        <f t="shared" si="49"/>
        <v>0</v>
      </c>
      <c r="M311" s="105">
        <f t="shared" si="50"/>
        <v>0</v>
      </c>
      <c r="N311" s="104">
        <v>5</v>
      </c>
      <c r="O311" s="104"/>
      <c r="P311" s="104">
        <f t="shared" si="51"/>
        <v>5</v>
      </c>
      <c r="Q311" s="106">
        <f t="shared" si="46"/>
        <v>-1</v>
      </c>
    </row>
    <row r="312" spans="1:17" ht="16.5" x14ac:dyDescent="0.3">
      <c r="A312" s="102" t="s">
        <v>258</v>
      </c>
      <c r="B312" s="103">
        <v>0</v>
      </c>
      <c r="C312" s="104"/>
      <c r="D312" s="104">
        <f t="shared" si="47"/>
        <v>0</v>
      </c>
      <c r="E312" s="105">
        <f t="shared" si="44"/>
        <v>0</v>
      </c>
      <c r="F312" s="103">
        <v>0</v>
      </c>
      <c r="G312" s="104"/>
      <c r="H312" s="104">
        <f t="shared" si="48"/>
        <v>0</v>
      </c>
      <c r="I312" s="105" t="str">
        <f t="shared" si="45"/>
        <v/>
      </c>
      <c r="J312" s="103">
        <v>7</v>
      </c>
      <c r="K312" s="104"/>
      <c r="L312" s="104">
        <f t="shared" si="49"/>
        <v>7</v>
      </c>
      <c r="M312" s="105">
        <f t="shared" si="50"/>
        <v>1.1113599146069146E-7</v>
      </c>
      <c r="N312" s="104">
        <v>12</v>
      </c>
      <c r="O312" s="104"/>
      <c r="P312" s="104">
        <f t="shared" si="51"/>
        <v>12</v>
      </c>
      <c r="Q312" s="106">
        <f t="shared" si="46"/>
        <v>-0.41666666666666663</v>
      </c>
    </row>
    <row r="313" spans="1:17" ht="16.5" x14ac:dyDescent="0.3">
      <c r="A313" s="102" t="s">
        <v>288</v>
      </c>
      <c r="B313" s="103">
        <v>0</v>
      </c>
      <c r="C313" s="104"/>
      <c r="D313" s="104">
        <f t="shared" si="47"/>
        <v>0</v>
      </c>
      <c r="E313" s="105">
        <f t="shared" si="44"/>
        <v>0</v>
      </c>
      <c r="F313" s="103">
        <v>0</v>
      </c>
      <c r="G313" s="104"/>
      <c r="H313" s="104">
        <f t="shared" si="48"/>
        <v>0</v>
      </c>
      <c r="I313" s="105" t="str">
        <f t="shared" si="45"/>
        <v/>
      </c>
      <c r="J313" s="103">
        <v>12</v>
      </c>
      <c r="K313" s="104"/>
      <c r="L313" s="104">
        <f t="shared" si="49"/>
        <v>12</v>
      </c>
      <c r="M313" s="105">
        <f t="shared" si="50"/>
        <v>1.9051884250404249E-7</v>
      </c>
      <c r="N313" s="104">
        <v>0</v>
      </c>
      <c r="O313" s="104"/>
      <c r="P313" s="104">
        <f t="shared" si="51"/>
        <v>0</v>
      </c>
      <c r="Q313" s="106" t="str">
        <f t="shared" si="46"/>
        <v/>
      </c>
    </row>
    <row r="314" spans="1:17" ht="16.5" x14ac:dyDescent="0.3">
      <c r="A314" s="102" t="s">
        <v>327</v>
      </c>
      <c r="B314" s="103">
        <v>0</v>
      </c>
      <c r="C314" s="104"/>
      <c r="D314" s="104">
        <f t="shared" si="47"/>
        <v>0</v>
      </c>
      <c r="E314" s="105">
        <f t="shared" si="44"/>
        <v>0</v>
      </c>
      <c r="F314" s="103">
        <v>0</v>
      </c>
      <c r="G314" s="104"/>
      <c r="H314" s="104">
        <f t="shared" si="48"/>
        <v>0</v>
      </c>
      <c r="I314" s="105" t="str">
        <f t="shared" si="45"/>
        <v/>
      </c>
      <c r="J314" s="103">
        <v>0</v>
      </c>
      <c r="K314" s="104"/>
      <c r="L314" s="104">
        <f t="shared" si="49"/>
        <v>0</v>
      </c>
      <c r="M314" s="105">
        <f t="shared" si="50"/>
        <v>0</v>
      </c>
      <c r="N314" s="104">
        <v>20</v>
      </c>
      <c r="O314" s="104"/>
      <c r="P314" s="104">
        <f t="shared" si="51"/>
        <v>20</v>
      </c>
      <c r="Q314" s="106">
        <f t="shared" si="46"/>
        <v>-1</v>
      </c>
    </row>
    <row r="315" spans="1:17" ht="16.5" x14ac:dyDescent="0.3">
      <c r="A315" s="102" t="s">
        <v>242</v>
      </c>
      <c r="B315" s="103">
        <v>0</v>
      </c>
      <c r="C315" s="104"/>
      <c r="D315" s="104">
        <f t="shared" si="47"/>
        <v>0</v>
      </c>
      <c r="E315" s="105">
        <f t="shared" si="44"/>
        <v>0</v>
      </c>
      <c r="F315" s="103">
        <v>0</v>
      </c>
      <c r="G315" s="104"/>
      <c r="H315" s="104">
        <f t="shared" si="48"/>
        <v>0</v>
      </c>
      <c r="I315" s="105" t="str">
        <f t="shared" si="45"/>
        <v/>
      </c>
      <c r="J315" s="103">
        <v>14</v>
      </c>
      <c r="K315" s="104"/>
      <c r="L315" s="104">
        <f t="shared" si="49"/>
        <v>14</v>
      </c>
      <c r="M315" s="105">
        <f t="shared" si="50"/>
        <v>2.2227198292138291E-7</v>
      </c>
      <c r="N315" s="104">
        <v>1</v>
      </c>
      <c r="O315" s="104"/>
      <c r="P315" s="104">
        <f t="shared" si="51"/>
        <v>1</v>
      </c>
      <c r="Q315" s="106">
        <f t="shared" si="46"/>
        <v>13</v>
      </c>
    </row>
    <row r="316" spans="1:17" ht="16.5" x14ac:dyDescent="0.3">
      <c r="A316" s="102" t="s">
        <v>286</v>
      </c>
      <c r="B316" s="103">
        <v>0</v>
      </c>
      <c r="C316" s="104"/>
      <c r="D316" s="104">
        <f t="shared" si="47"/>
        <v>0</v>
      </c>
      <c r="E316" s="105">
        <f t="shared" si="44"/>
        <v>0</v>
      </c>
      <c r="F316" s="103">
        <v>0</v>
      </c>
      <c r="G316" s="104"/>
      <c r="H316" s="104">
        <f t="shared" si="48"/>
        <v>0</v>
      </c>
      <c r="I316" s="105" t="str">
        <f t="shared" si="45"/>
        <v/>
      </c>
      <c r="J316" s="103">
        <v>13</v>
      </c>
      <c r="K316" s="104"/>
      <c r="L316" s="104">
        <f t="shared" si="49"/>
        <v>13</v>
      </c>
      <c r="M316" s="105">
        <f t="shared" si="50"/>
        <v>2.0639541271271269E-7</v>
      </c>
      <c r="N316" s="104">
        <v>7</v>
      </c>
      <c r="O316" s="104"/>
      <c r="P316" s="104">
        <f t="shared" si="51"/>
        <v>7</v>
      </c>
      <c r="Q316" s="106">
        <f t="shared" si="46"/>
        <v>0.85714285714285721</v>
      </c>
    </row>
    <row r="317" spans="1:17" ht="16.5" x14ac:dyDescent="0.3">
      <c r="A317" s="102" t="s">
        <v>294</v>
      </c>
      <c r="B317" s="103">
        <v>0</v>
      </c>
      <c r="C317" s="104"/>
      <c r="D317" s="104">
        <f t="shared" si="47"/>
        <v>0</v>
      </c>
      <c r="E317" s="105">
        <f t="shared" si="44"/>
        <v>0</v>
      </c>
      <c r="F317" s="103">
        <v>0</v>
      </c>
      <c r="G317" s="104"/>
      <c r="H317" s="104">
        <f t="shared" si="48"/>
        <v>0</v>
      </c>
      <c r="I317" s="105" t="str">
        <f t="shared" si="45"/>
        <v/>
      </c>
      <c r="J317" s="103">
        <v>8</v>
      </c>
      <c r="K317" s="104"/>
      <c r="L317" s="104">
        <f t="shared" si="49"/>
        <v>8</v>
      </c>
      <c r="M317" s="105">
        <f t="shared" si="50"/>
        <v>1.2701256166936167E-7</v>
      </c>
      <c r="N317" s="104">
        <v>3</v>
      </c>
      <c r="O317" s="104"/>
      <c r="P317" s="104">
        <f t="shared" si="51"/>
        <v>3</v>
      </c>
      <c r="Q317" s="106">
        <f t="shared" si="46"/>
        <v>1.6666666666666665</v>
      </c>
    </row>
    <row r="318" spans="1:17" ht="16.5" x14ac:dyDescent="0.3">
      <c r="A318" s="102" t="s">
        <v>371</v>
      </c>
      <c r="B318" s="103">
        <v>0</v>
      </c>
      <c r="C318" s="104"/>
      <c r="D318" s="104">
        <f t="shared" si="47"/>
        <v>0</v>
      </c>
      <c r="E318" s="105">
        <f t="shared" si="44"/>
        <v>0</v>
      </c>
      <c r="F318" s="103">
        <v>0</v>
      </c>
      <c r="G318" s="104"/>
      <c r="H318" s="104">
        <f t="shared" si="48"/>
        <v>0</v>
      </c>
      <c r="I318" s="105" t="str">
        <f t="shared" si="45"/>
        <v/>
      </c>
      <c r="J318" s="103">
        <v>0</v>
      </c>
      <c r="K318" s="104"/>
      <c r="L318" s="104">
        <f t="shared" si="49"/>
        <v>0</v>
      </c>
      <c r="M318" s="105">
        <f t="shared" si="50"/>
        <v>0</v>
      </c>
      <c r="N318" s="104">
        <v>12</v>
      </c>
      <c r="O318" s="104"/>
      <c r="P318" s="104">
        <f t="shared" si="51"/>
        <v>12</v>
      </c>
      <c r="Q318" s="106">
        <f t="shared" si="46"/>
        <v>-1</v>
      </c>
    </row>
    <row r="319" spans="1:17" ht="16.5" x14ac:dyDescent="0.3">
      <c r="A319" s="102" t="s">
        <v>378</v>
      </c>
      <c r="B319" s="103">
        <v>0</v>
      </c>
      <c r="C319" s="104"/>
      <c r="D319" s="104">
        <f t="shared" si="47"/>
        <v>0</v>
      </c>
      <c r="E319" s="105">
        <f t="shared" si="44"/>
        <v>0</v>
      </c>
      <c r="F319" s="103">
        <v>0</v>
      </c>
      <c r="G319" s="104"/>
      <c r="H319" s="104">
        <f t="shared" si="48"/>
        <v>0</v>
      </c>
      <c r="I319" s="105" t="str">
        <f t="shared" si="45"/>
        <v/>
      </c>
      <c r="J319" s="103">
        <v>0</v>
      </c>
      <c r="K319" s="104"/>
      <c r="L319" s="104">
        <f t="shared" si="49"/>
        <v>0</v>
      </c>
      <c r="M319" s="105">
        <f t="shared" si="50"/>
        <v>0</v>
      </c>
      <c r="N319" s="104">
        <v>2</v>
      </c>
      <c r="O319" s="104"/>
      <c r="P319" s="104">
        <f t="shared" si="51"/>
        <v>2</v>
      </c>
      <c r="Q319" s="106">
        <f t="shared" si="46"/>
        <v>-1</v>
      </c>
    </row>
    <row r="320" spans="1:17" ht="16.5" x14ac:dyDescent="0.3">
      <c r="A320" s="102" t="s">
        <v>325</v>
      </c>
      <c r="B320" s="103">
        <v>0</v>
      </c>
      <c r="C320" s="104"/>
      <c r="D320" s="104">
        <f t="shared" si="47"/>
        <v>0</v>
      </c>
      <c r="E320" s="105">
        <f t="shared" si="44"/>
        <v>0</v>
      </c>
      <c r="F320" s="103">
        <v>0</v>
      </c>
      <c r="G320" s="104"/>
      <c r="H320" s="104">
        <f t="shared" si="48"/>
        <v>0</v>
      </c>
      <c r="I320" s="105" t="str">
        <f t="shared" si="45"/>
        <v/>
      </c>
      <c r="J320" s="103">
        <v>0</v>
      </c>
      <c r="K320" s="104"/>
      <c r="L320" s="104">
        <f t="shared" si="49"/>
        <v>0</v>
      </c>
      <c r="M320" s="105">
        <f t="shared" si="50"/>
        <v>0</v>
      </c>
      <c r="N320" s="104">
        <v>36</v>
      </c>
      <c r="O320" s="104"/>
      <c r="P320" s="104">
        <f t="shared" si="51"/>
        <v>36</v>
      </c>
      <c r="Q320" s="106">
        <f t="shared" si="46"/>
        <v>-1</v>
      </c>
    </row>
    <row r="321" spans="1:17" ht="16.5" x14ac:dyDescent="0.3">
      <c r="A321" s="102" t="s">
        <v>293</v>
      </c>
      <c r="B321" s="103">
        <v>0</v>
      </c>
      <c r="C321" s="104"/>
      <c r="D321" s="104">
        <f t="shared" si="47"/>
        <v>0</v>
      </c>
      <c r="E321" s="105">
        <f t="shared" si="44"/>
        <v>0</v>
      </c>
      <c r="F321" s="103">
        <v>0</v>
      </c>
      <c r="G321" s="104"/>
      <c r="H321" s="104">
        <f t="shared" si="48"/>
        <v>0</v>
      </c>
      <c r="I321" s="105" t="str">
        <f t="shared" si="45"/>
        <v/>
      </c>
      <c r="J321" s="103">
        <v>10</v>
      </c>
      <c r="K321" s="104"/>
      <c r="L321" s="104">
        <f t="shared" si="49"/>
        <v>10</v>
      </c>
      <c r="M321" s="105">
        <f t="shared" si="50"/>
        <v>1.5876570208670207E-7</v>
      </c>
      <c r="N321" s="104">
        <v>0</v>
      </c>
      <c r="O321" s="104"/>
      <c r="P321" s="104">
        <f t="shared" si="51"/>
        <v>0</v>
      </c>
      <c r="Q321" s="106" t="str">
        <f t="shared" si="46"/>
        <v/>
      </c>
    </row>
    <row r="322" spans="1:17" ht="16.5" x14ac:dyDescent="0.3">
      <c r="A322" s="102" t="s">
        <v>353</v>
      </c>
      <c r="B322" s="103">
        <v>0</v>
      </c>
      <c r="C322" s="104"/>
      <c r="D322" s="104">
        <f t="shared" si="47"/>
        <v>0</v>
      </c>
      <c r="E322" s="105">
        <f t="shared" si="44"/>
        <v>0</v>
      </c>
      <c r="F322" s="103">
        <v>0</v>
      </c>
      <c r="G322" s="104"/>
      <c r="H322" s="104">
        <f t="shared" si="48"/>
        <v>0</v>
      </c>
      <c r="I322" s="105" t="str">
        <f t="shared" si="45"/>
        <v/>
      </c>
      <c r="J322" s="103">
        <v>0</v>
      </c>
      <c r="K322" s="104"/>
      <c r="L322" s="104">
        <f t="shared" si="49"/>
        <v>0</v>
      </c>
      <c r="M322" s="105">
        <f t="shared" si="50"/>
        <v>0</v>
      </c>
      <c r="N322" s="104">
        <v>9</v>
      </c>
      <c r="O322" s="104"/>
      <c r="P322" s="104">
        <f t="shared" si="51"/>
        <v>9</v>
      </c>
      <c r="Q322" s="106">
        <f t="shared" si="46"/>
        <v>-1</v>
      </c>
    </row>
    <row r="323" spans="1:17" ht="16.5" x14ac:dyDescent="0.3">
      <c r="A323" s="102" t="s">
        <v>268</v>
      </c>
      <c r="B323" s="103">
        <v>0</v>
      </c>
      <c r="C323" s="104"/>
      <c r="D323" s="104">
        <f t="shared" si="47"/>
        <v>0</v>
      </c>
      <c r="E323" s="105">
        <f t="shared" si="44"/>
        <v>0</v>
      </c>
      <c r="F323" s="103">
        <v>0</v>
      </c>
      <c r="G323" s="104"/>
      <c r="H323" s="104">
        <f t="shared" si="48"/>
        <v>0</v>
      </c>
      <c r="I323" s="105" t="str">
        <f t="shared" si="45"/>
        <v/>
      </c>
      <c r="J323" s="103">
        <v>0</v>
      </c>
      <c r="K323" s="104"/>
      <c r="L323" s="104">
        <f t="shared" si="49"/>
        <v>0</v>
      </c>
      <c r="M323" s="105">
        <f t="shared" si="50"/>
        <v>0</v>
      </c>
      <c r="N323" s="104">
        <v>4</v>
      </c>
      <c r="O323" s="104"/>
      <c r="P323" s="104">
        <f t="shared" si="51"/>
        <v>4</v>
      </c>
      <c r="Q323" s="106">
        <f t="shared" si="46"/>
        <v>-1</v>
      </c>
    </row>
    <row r="324" spans="1:17" ht="16.5" x14ac:dyDescent="0.3">
      <c r="A324" s="102" t="s">
        <v>277</v>
      </c>
      <c r="B324" s="103">
        <v>0</v>
      </c>
      <c r="C324" s="104"/>
      <c r="D324" s="104">
        <f t="shared" si="47"/>
        <v>0</v>
      </c>
      <c r="E324" s="105">
        <f t="shared" si="44"/>
        <v>0</v>
      </c>
      <c r="F324" s="103">
        <v>0</v>
      </c>
      <c r="G324" s="104"/>
      <c r="H324" s="104">
        <f t="shared" si="48"/>
        <v>0</v>
      </c>
      <c r="I324" s="105" t="str">
        <f t="shared" si="45"/>
        <v/>
      </c>
      <c r="J324" s="103">
        <v>29</v>
      </c>
      <c r="K324" s="104"/>
      <c r="L324" s="104">
        <f t="shared" si="49"/>
        <v>29</v>
      </c>
      <c r="M324" s="105">
        <f t="shared" si="50"/>
        <v>4.60420536051436E-7</v>
      </c>
      <c r="N324" s="104">
        <v>4</v>
      </c>
      <c r="O324" s="104"/>
      <c r="P324" s="104">
        <f t="shared" si="51"/>
        <v>4</v>
      </c>
      <c r="Q324" s="106">
        <f t="shared" si="46"/>
        <v>6.25</v>
      </c>
    </row>
    <row r="325" spans="1:17" ht="16.5" x14ac:dyDescent="0.3">
      <c r="A325" s="102" t="s">
        <v>369</v>
      </c>
      <c r="B325" s="103">
        <v>0</v>
      </c>
      <c r="C325" s="104"/>
      <c r="D325" s="104">
        <f t="shared" si="47"/>
        <v>0</v>
      </c>
      <c r="E325" s="105">
        <f t="shared" ref="E325:E335" si="52">D325/$D$7</f>
        <v>0</v>
      </c>
      <c r="F325" s="103">
        <v>0</v>
      </c>
      <c r="G325" s="104"/>
      <c r="H325" s="104">
        <f t="shared" si="48"/>
        <v>0</v>
      </c>
      <c r="I325" s="105" t="str">
        <f t="shared" si="45"/>
        <v/>
      </c>
      <c r="J325" s="103">
        <v>0</v>
      </c>
      <c r="K325" s="104"/>
      <c r="L325" s="104">
        <f t="shared" si="49"/>
        <v>0</v>
      </c>
      <c r="M325" s="105">
        <f t="shared" si="50"/>
        <v>0</v>
      </c>
      <c r="N325" s="104">
        <v>12</v>
      </c>
      <c r="O325" s="104"/>
      <c r="P325" s="104">
        <f t="shared" si="51"/>
        <v>12</v>
      </c>
      <c r="Q325" s="106">
        <f t="shared" si="46"/>
        <v>-1</v>
      </c>
    </row>
    <row r="326" spans="1:17" ht="16.5" x14ac:dyDescent="0.3">
      <c r="A326" s="102" t="s">
        <v>328</v>
      </c>
      <c r="B326" s="103">
        <v>0</v>
      </c>
      <c r="C326" s="104"/>
      <c r="D326" s="104">
        <f t="shared" si="47"/>
        <v>0</v>
      </c>
      <c r="E326" s="105">
        <f t="shared" si="52"/>
        <v>0</v>
      </c>
      <c r="F326" s="103">
        <v>0</v>
      </c>
      <c r="G326" s="104"/>
      <c r="H326" s="104">
        <f t="shared" si="48"/>
        <v>0</v>
      </c>
      <c r="I326" s="105" t="str">
        <f t="shared" si="45"/>
        <v/>
      </c>
      <c r="J326" s="103">
        <v>0</v>
      </c>
      <c r="K326" s="104"/>
      <c r="L326" s="104">
        <f t="shared" si="49"/>
        <v>0</v>
      </c>
      <c r="M326" s="105">
        <f t="shared" si="50"/>
        <v>0</v>
      </c>
      <c r="N326" s="104">
        <v>18</v>
      </c>
      <c r="O326" s="104"/>
      <c r="P326" s="104">
        <f t="shared" si="51"/>
        <v>18</v>
      </c>
      <c r="Q326" s="106">
        <f t="shared" si="46"/>
        <v>-1</v>
      </c>
    </row>
    <row r="327" spans="1:17" ht="16.5" x14ac:dyDescent="0.3">
      <c r="A327" s="102" t="s">
        <v>334</v>
      </c>
      <c r="B327" s="103">
        <v>0</v>
      </c>
      <c r="C327" s="104"/>
      <c r="D327" s="104">
        <f t="shared" si="47"/>
        <v>0</v>
      </c>
      <c r="E327" s="105">
        <f t="shared" si="52"/>
        <v>0</v>
      </c>
      <c r="F327" s="103">
        <v>0</v>
      </c>
      <c r="G327" s="104"/>
      <c r="H327" s="104">
        <f t="shared" si="48"/>
        <v>0</v>
      </c>
      <c r="I327" s="105" t="str">
        <f t="shared" si="45"/>
        <v/>
      </c>
      <c r="J327" s="103">
        <v>0</v>
      </c>
      <c r="K327" s="104"/>
      <c r="L327" s="104">
        <f t="shared" si="49"/>
        <v>0</v>
      </c>
      <c r="M327" s="105">
        <f t="shared" si="50"/>
        <v>0</v>
      </c>
      <c r="N327" s="104">
        <v>12</v>
      </c>
      <c r="O327" s="104"/>
      <c r="P327" s="104">
        <f t="shared" si="51"/>
        <v>12</v>
      </c>
      <c r="Q327" s="106">
        <f t="shared" si="46"/>
        <v>-1</v>
      </c>
    </row>
    <row r="328" spans="1:17" ht="16.5" x14ac:dyDescent="0.3">
      <c r="A328" s="102" t="s">
        <v>393</v>
      </c>
      <c r="B328" s="103">
        <v>0</v>
      </c>
      <c r="C328" s="104"/>
      <c r="D328" s="104">
        <f t="shared" si="47"/>
        <v>0</v>
      </c>
      <c r="E328" s="105">
        <f t="shared" si="52"/>
        <v>0</v>
      </c>
      <c r="F328" s="103">
        <v>4</v>
      </c>
      <c r="G328" s="104"/>
      <c r="H328" s="104">
        <f t="shared" si="48"/>
        <v>4</v>
      </c>
      <c r="I328" s="105">
        <f t="shared" ref="I328:I335" si="53">IFERROR(D328/H328-1,"")</f>
        <v>-1</v>
      </c>
      <c r="J328" s="103">
        <v>0</v>
      </c>
      <c r="K328" s="104"/>
      <c r="L328" s="104">
        <f t="shared" si="49"/>
        <v>0</v>
      </c>
      <c r="M328" s="105">
        <f t="shared" si="50"/>
        <v>0</v>
      </c>
      <c r="N328" s="104">
        <v>4</v>
      </c>
      <c r="O328" s="104"/>
      <c r="P328" s="104">
        <f t="shared" si="51"/>
        <v>4</v>
      </c>
      <c r="Q328" s="106">
        <f t="shared" ref="Q328:Q335" si="54">IFERROR(L328/P328-1,"")</f>
        <v>-1</v>
      </c>
    </row>
    <row r="329" spans="1:17" ht="16.5" x14ac:dyDescent="0.3">
      <c r="A329" s="102" t="s">
        <v>348</v>
      </c>
      <c r="B329" s="103">
        <v>0</v>
      </c>
      <c r="C329" s="104"/>
      <c r="D329" s="104">
        <f t="shared" si="47"/>
        <v>0</v>
      </c>
      <c r="E329" s="105">
        <f t="shared" si="52"/>
        <v>0</v>
      </c>
      <c r="F329" s="103">
        <v>0</v>
      </c>
      <c r="G329" s="104"/>
      <c r="H329" s="104">
        <f t="shared" si="48"/>
        <v>0</v>
      </c>
      <c r="I329" s="105" t="str">
        <f t="shared" si="53"/>
        <v/>
      </c>
      <c r="J329" s="103">
        <v>0</v>
      </c>
      <c r="K329" s="104"/>
      <c r="L329" s="104">
        <f t="shared" si="49"/>
        <v>0</v>
      </c>
      <c r="M329" s="105">
        <f t="shared" si="50"/>
        <v>0</v>
      </c>
      <c r="N329" s="104">
        <v>5</v>
      </c>
      <c r="O329" s="104"/>
      <c r="P329" s="104">
        <f t="shared" si="51"/>
        <v>5</v>
      </c>
      <c r="Q329" s="106">
        <f t="shared" si="54"/>
        <v>-1</v>
      </c>
    </row>
    <row r="330" spans="1:17" ht="16.5" x14ac:dyDescent="0.3">
      <c r="A330" s="102" t="s">
        <v>270</v>
      </c>
      <c r="B330" s="103">
        <v>0</v>
      </c>
      <c r="C330" s="104"/>
      <c r="D330" s="104">
        <f t="shared" si="47"/>
        <v>0</v>
      </c>
      <c r="E330" s="105">
        <f t="shared" si="52"/>
        <v>0</v>
      </c>
      <c r="F330" s="103">
        <v>0</v>
      </c>
      <c r="G330" s="104"/>
      <c r="H330" s="104">
        <f t="shared" si="48"/>
        <v>0</v>
      </c>
      <c r="I330" s="105" t="str">
        <f t="shared" si="53"/>
        <v/>
      </c>
      <c r="J330" s="103">
        <v>34</v>
      </c>
      <c r="K330" s="104"/>
      <c r="L330" s="104">
        <f t="shared" si="49"/>
        <v>34</v>
      </c>
      <c r="M330" s="105">
        <f t="shared" si="50"/>
        <v>5.3980338709478702E-7</v>
      </c>
      <c r="N330" s="104">
        <v>2</v>
      </c>
      <c r="O330" s="104"/>
      <c r="P330" s="104">
        <f t="shared" si="51"/>
        <v>2</v>
      </c>
      <c r="Q330" s="106">
        <f t="shared" si="54"/>
        <v>16</v>
      </c>
    </row>
    <row r="331" spans="1:17" ht="16.5" x14ac:dyDescent="0.3">
      <c r="A331" s="102" t="s">
        <v>367</v>
      </c>
      <c r="B331" s="103">
        <v>0</v>
      </c>
      <c r="C331" s="104"/>
      <c r="D331" s="104">
        <f t="shared" si="47"/>
        <v>0</v>
      </c>
      <c r="E331" s="105">
        <f t="shared" si="52"/>
        <v>0</v>
      </c>
      <c r="F331" s="103">
        <v>0</v>
      </c>
      <c r="G331" s="104"/>
      <c r="H331" s="104">
        <f t="shared" si="48"/>
        <v>0</v>
      </c>
      <c r="I331" s="105" t="str">
        <f t="shared" si="53"/>
        <v/>
      </c>
      <c r="J331" s="103">
        <v>6</v>
      </c>
      <c r="K331" s="104"/>
      <c r="L331" s="104">
        <f t="shared" si="49"/>
        <v>6</v>
      </c>
      <c r="M331" s="105">
        <f t="shared" si="50"/>
        <v>9.5259421252021245E-8</v>
      </c>
      <c r="N331" s="104">
        <v>0</v>
      </c>
      <c r="O331" s="104"/>
      <c r="P331" s="104">
        <f t="shared" si="51"/>
        <v>0</v>
      </c>
      <c r="Q331" s="106" t="str">
        <f t="shared" si="54"/>
        <v/>
      </c>
    </row>
    <row r="332" spans="1:17" ht="16.5" x14ac:dyDescent="0.3">
      <c r="A332" s="102" t="s">
        <v>374</v>
      </c>
      <c r="B332" s="103">
        <v>0</v>
      </c>
      <c r="C332" s="104"/>
      <c r="D332" s="104">
        <f t="shared" si="47"/>
        <v>0</v>
      </c>
      <c r="E332" s="105">
        <f t="shared" si="52"/>
        <v>0</v>
      </c>
      <c r="F332" s="103">
        <v>0</v>
      </c>
      <c r="G332" s="104"/>
      <c r="H332" s="104">
        <f t="shared" si="48"/>
        <v>0</v>
      </c>
      <c r="I332" s="105" t="str">
        <f t="shared" si="53"/>
        <v/>
      </c>
      <c r="J332" s="103">
        <v>0</v>
      </c>
      <c r="K332" s="104"/>
      <c r="L332" s="104">
        <f t="shared" si="49"/>
        <v>0</v>
      </c>
      <c r="M332" s="105">
        <f t="shared" si="50"/>
        <v>0</v>
      </c>
      <c r="N332" s="104">
        <v>21</v>
      </c>
      <c r="O332" s="104"/>
      <c r="P332" s="104">
        <f t="shared" si="51"/>
        <v>21</v>
      </c>
      <c r="Q332" s="106">
        <f t="shared" si="54"/>
        <v>-1</v>
      </c>
    </row>
    <row r="333" spans="1:17" ht="16.5" x14ac:dyDescent="0.3">
      <c r="A333" s="102" t="s">
        <v>317</v>
      </c>
      <c r="B333" s="103">
        <v>0</v>
      </c>
      <c r="C333" s="104"/>
      <c r="D333" s="104">
        <f t="shared" si="47"/>
        <v>0</v>
      </c>
      <c r="E333" s="105">
        <f t="shared" si="52"/>
        <v>0</v>
      </c>
      <c r="F333" s="103">
        <v>0</v>
      </c>
      <c r="G333" s="104"/>
      <c r="H333" s="104">
        <f t="shared" si="48"/>
        <v>0</v>
      </c>
      <c r="I333" s="105" t="str">
        <f t="shared" si="53"/>
        <v/>
      </c>
      <c r="J333" s="103">
        <v>1</v>
      </c>
      <c r="K333" s="104"/>
      <c r="L333" s="104">
        <f t="shared" si="49"/>
        <v>1</v>
      </c>
      <c r="M333" s="105">
        <f t="shared" si="50"/>
        <v>1.5876570208670209E-8</v>
      </c>
      <c r="N333" s="104">
        <v>0</v>
      </c>
      <c r="O333" s="104"/>
      <c r="P333" s="104">
        <f t="shared" si="51"/>
        <v>0</v>
      </c>
      <c r="Q333" s="106" t="str">
        <f t="shared" si="54"/>
        <v/>
      </c>
    </row>
    <row r="334" spans="1:17" ht="16.5" x14ac:dyDescent="0.3">
      <c r="A334" s="102" t="s">
        <v>321</v>
      </c>
      <c r="B334" s="103">
        <v>0</v>
      </c>
      <c r="C334" s="104"/>
      <c r="D334" s="104">
        <f t="shared" si="47"/>
        <v>0</v>
      </c>
      <c r="E334" s="105">
        <f t="shared" si="52"/>
        <v>0</v>
      </c>
      <c r="F334" s="103">
        <v>0</v>
      </c>
      <c r="G334" s="104"/>
      <c r="H334" s="104">
        <f t="shared" si="48"/>
        <v>0</v>
      </c>
      <c r="I334" s="105" t="str">
        <f t="shared" si="53"/>
        <v/>
      </c>
      <c r="J334" s="103">
        <v>0</v>
      </c>
      <c r="K334" s="104"/>
      <c r="L334" s="104">
        <f t="shared" si="49"/>
        <v>0</v>
      </c>
      <c r="M334" s="105">
        <f t="shared" si="50"/>
        <v>0</v>
      </c>
      <c r="N334" s="104">
        <v>46</v>
      </c>
      <c r="O334" s="104"/>
      <c r="P334" s="104">
        <f t="shared" si="51"/>
        <v>46</v>
      </c>
      <c r="Q334" s="106">
        <f t="shared" si="54"/>
        <v>-1</v>
      </c>
    </row>
    <row r="335" spans="1:17" ht="17.25" thickBot="1" x14ac:dyDescent="0.35">
      <c r="A335" s="107" t="s">
        <v>240</v>
      </c>
      <c r="B335" s="108">
        <v>0</v>
      </c>
      <c r="C335" s="127"/>
      <c r="D335" s="127">
        <f t="shared" si="47"/>
        <v>0</v>
      </c>
      <c r="E335" s="128">
        <f t="shared" si="52"/>
        <v>0</v>
      </c>
      <c r="F335" s="108">
        <v>0</v>
      </c>
      <c r="G335" s="127"/>
      <c r="H335" s="127">
        <f t="shared" si="48"/>
        <v>0</v>
      </c>
      <c r="I335" s="128" t="str">
        <f t="shared" si="53"/>
        <v/>
      </c>
      <c r="J335" s="108">
        <v>6</v>
      </c>
      <c r="K335" s="127"/>
      <c r="L335" s="127">
        <f t="shared" si="49"/>
        <v>6</v>
      </c>
      <c r="M335" s="128">
        <f t="shared" si="50"/>
        <v>9.5259421252021245E-8</v>
      </c>
      <c r="N335" s="127">
        <v>0</v>
      </c>
      <c r="O335" s="127"/>
      <c r="P335" s="127">
        <f t="shared" si="51"/>
        <v>0</v>
      </c>
      <c r="Q335" s="129" t="str">
        <f t="shared" si="54"/>
        <v/>
      </c>
    </row>
    <row r="336" spans="1:17" ht="15.75" thickTop="1" x14ac:dyDescent="0.25"/>
  </sheetData>
  <mergeCells count="12">
    <mergeCell ref="J5:L5"/>
    <mergeCell ref="M5:M6"/>
    <mergeCell ref="N5:P5"/>
    <mergeCell ref="Q5:Q6"/>
    <mergeCell ref="A3:Q3"/>
    <mergeCell ref="A4:A6"/>
    <mergeCell ref="B4:I4"/>
    <mergeCell ref="J4:Q4"/>
    <mergeCell ref="B5:D5"/>
    <mergeCell ref="E5:E6"/>
    <mergeCell ref="F5:H5"/>
    <mergeCell ref="I5:I6"/>
  </mergeCells>
  <conditionalFormatting sqref="Q336:Q65527 I336:I65527 Q4:Q6 I4">
    <cfRule type="cellIs" dxfId="21" priority="15" stopIfTrue="1" operator="lessThan">
      <formula>0</formula>
    </cfRule>
  </conditionalFormatting>
  <conditionalFormatting sqref="Q7:Q66 I7:I66">
    <cfRule type="cellIs" dxfId="20" priority="16" stopIfTrue="1" operator="lessThan">
      <formula>0</formula>
    </cfRule>
    <cfRule type="cellIs" dxfId="19" priority="17" stopIfTrue="1" operator="greaterThanOrEqual">
      <formula>0</formula>
    </cfRule>
  </conditionalFormatting>
  <conditionalFormatting sqref="I5:I6">
    <cfRule type="cellIs" dxfId="18" priority="14" stopIfTrue="1" operator="lessThan">
      <formula>0</formula>
    </cfRule>
  </conditionalFormatting>
  <conditionalFormatting sqref="I67:I172 Q67:Q172">
    <cfRule type="cellIs" dxfId="17" priority="7" stopIfTrue="1" operator="lessThan">
      <formula>0</formula>
    </cfRule>
    <cfRule type="cellIs" dxfId="16" priority="8" stopIfTrue="1" operator="greaterThanOrEqual">
      <formula>0</formula>
    </cfRule>
  </conditionalFormatting>
  <conditionalFormatting sqref="I173:I228 Q173:Q228">
    <cfRule type="cellIs" dxfId="15" priority="5" stopIfTrue="1" operator="lessThan">
      <formula>0</formula>
    </cfRule>
    <cfRule type="cellIs" dxfId="14" priority="6" stopIfTrue="1" operator="greaterThanOrEqual">
      <formula>0</formula>
    </cfRule>
  </conditionalFormatting>
  <conditionalFormatting sqref="I229:I330 Q229:Q330">
    <cfRule type="cellIs" dxfId="13" priority="3" stopIfTrue="1" operator="lessThan">
      <formula>0</formula>
    </cfRule>
    <cfRule type="cellIs" dxfId="12" priority="4" stopIfTrue="1" operator="greaterThanOrEqual">
      <formula>0</formula>
    </cfRule>
  </conditionalFormatting>
  <conditionalFormatting sqref="I331:I335 Q331:Q335">
    <cfRule type="cellIs" dxfId="11" priority="1" stopIfTrue="1" operator="lessThan">
      <formula>0</formula>
    </cfRule>
    <cfRule type="cellIs" dxfId="10" priority="2" stopIfTrue="1" operator="greaterThanOr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11"/>
  <sheetViews>
    <sheetView zoomScale="90" zoomScaleNormal="90" workbookViewId="0">
      <selection activeCell="A2" sqref="A2"/>
    </sheetView>
  </sheetViews>
  <sheetFormatPr baseColWidth="10" defaultRowHeight="15" x14ac:dyDescent="0.25"/>
  <cols>
    <col min="1" max="1" width="44" style="44" customWidth="1"/>
    <col min="2" max="2" width="10.7109375" style="44" bestFit="1" customWidth="1"/>
    <col min="3" max="3" width="14.42578125" style="44" bestFit="1" customWidth="1"/>
    <col min="4" max="4" width="9.85546875" style="44" bestFit="1" customWidth="1"/>
    <col min="5" max="5" width="12" style="44" bestFit="1" customWidth="1"/>
    <col min="6" max="6" width="10.7109375" style="44" bestFit="1" customWidth="1"/>
    <col min="7" max="7" width="15.5703125" style="44" customWidth="1"/>
    <col min="8" max="8" width="9.85546875" style="44" bestFit="1" customWidth="1"/>
    <col min="9" max="9" width="15.7109375" style="44" bestFit="1" customWidth="1"/>
    <col min="10" max="10" width="11.42578125" style="44" bestFit="1" customWidth="1"/>
    <col min="11" max="11" width="17" style="44" bestFit="1" customWidth="1"/>
    <col min="12" max="12" width="11.42578125" style="44" bestFit="1" customWidth="1"/>
    <col min="13" max="13" width="12" style="44" bestFit="1" customWidth="1"/>
    <col min="14" max="14" width="11.42578125" style="44" bestFit="1" customWidth="1"/>
    <col min="15" max="15" width="15.7109375" style="44" customWidth="1"/>
    <col min="16" max="16" width="11.42578125" style="44" bestFit="1" customWidth="1"/>
    <col min="17" max="17" width="11.5703125" style="44" bestFit="1" customWidth="1"/>
    <col min="18" max="18" width="11.42578125" style="44"/>
  </cols>
  <sheetData>
    <row r="1" spans="1:18" ht="15.75" x14ac:dyDescent="0.25">
      <c r="A1" s="43" t="s">
        <v>25</v>
      </c>
      <c r="B1" s="43"/>
    </row>
    <row r="2" spans="1:18" ht="15.75" thickBot="1" x14ac:dyDescent="0.3"/>
    <row r="3" spans="1:18" ht="20.25" thickTop="1" thickBot="1" x14ac:dyDescent="0.3">
      <c r="A3" s="154" t="s">
        <v>125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/>
    </row>
    <row r="4" spans="1:18" ht="18" thickBot="1" x14ac:dyDescent="0.35">
      <c r="A4" s="183" t="s">
        <v>40</v>
      </c>
      <c r="B4" s="146" t="s">
        <v>41</v>
      </c>
      <c r="C4" s="147"/>
      <c r="D4" s="147"/>
      <c r="E4" s="147"/>
      <c r="F4" s="147"/>
      <c r="G4" s="147"/>
      <c r="H4" s="147"/>
      <c r="I4" s="148"/>
      <c r="J4" s="146" t="s">
        <v>42</v>
      </c>
      <c r="K4" s="147"/>
      <c r="L4" s="147"/>
      <c r="M4" s="147"/>
      <c r="N4" s="147"/>
      <c r="O4" s="147"/>
      <c r="P4" s="147"/>
      <c r="Q4" s="149"/>
      <c r="R4" s="109"/>
    </row>
    <row r="5" spans="1:18" ht="17.25" x14ac:dyDescent="0.25">
      <c r="A5" s="164"/>
      <c r="B5" s="150" t="s">
        <v>384</v>
      </c>
      <c r="C5" s="151"/>
      <c r="D5" s="151"/>
      <c r="E5" s="139" t="s">
        <v>43</v>
      </c>
      <c r="F5" s="150" t="s">
        <v>385</v>
      </c>
      <c r="G5" s="151"/>
      <c r="H5" s="151"/>
      <c r="I5" s="183" t="s">
        <v>44</v>
      </c>
      <c r="J5" s="158" t="s">
        <v>382</v>
      </c>
      <c r="K5" s="158"/>
      <c r="L5" s="159"/>
      <c r="M5" s="160" t="s">
        <v>43</v>
      </c>
      <c r="N5" s="158" t="s">
        <v>383</v>
      </c>
      <c r="O5" s="158"/>
      <c r="P5" s="159"/>
      <c r="Q5" s="181" t="s">
        <v>44</v>
      </c>
      <c r="R5" s="110"/>
    </row>
    <row r="6" spans="1:18" ht="29.25" thickBot="1" x14ac:dyDescent="0.3">
      <c r="A6" s="165"/>
      <c r="B6" s="89" t="s">
        <v>123</v>
      </c>
      <c r="C6" s="90" t="s">
        <v>124</v>
      </c>
      <c r="D6" s="90" t="s">
        <v>47</v>
      </c>
      <c r="E6" s="140"/>
      <c r="F6" s="89" t="s">
        <v>123</v>
      </c>
      <c r="G6" s="90" t="s">
        <v>124</v>
      </c>
      <c r="H6" s="90" t="s">
        <v>47</v>
      </c>
      <c r="I6" s="184"/>
      <c r="J6" s="111" t="s">
        <v>123</v>
      </c>
      <c r="K6" s="90" t="s">
        <v>124</v>
      </c>
      <c r="L6" s="90" t="s">
        <v>47</v>
      </c>
      <c r="M6" s="180"/>
      <c r="N6" s="89" t="s">
        <v>123</v>
      </c>
      <c r="O6" s="90" t="s">
        <v>124</v>
      </c>
      <c r="P6" s="90" t="s">
        <v>47</v>
      </c>
      <c r="Q6" s="182"/>
      <c r="R6" s="74"/>
    </row>
    <row r="7" spans="1:18" ht="19.5" thickTop="1" thickBot="1" x14ac:dyDescent="0.3">
      <c r="A7" s="126" t="s">
        <v>48</v>
      </c>
      <c r="B7" s="112">
        <f>SUM(B8:B470)</f>
        <v>30559.601059999997</v>
      </c>
      <c r="C7" s="112">
        <f>SUM(C8:C470)</f>
        <v>57028.722000000009</v>
      </c>
      <c r="D7" s="113">
        <f>C7+B7</f>
        <v>87588.32306000001</v>
      </c>
      <c r="E7" s="114">
        <f>D7/$D$7</f>
        <v>1</v>
      </c>
      <c r="F7" s="112">
        <f>SUM(F8:F470)</f>
        <v>31457.339</v>
      </c>
      <c r="G7" s="112">
        <f>SUM(G8:G470)</f>
        <v>59841.252</v>
      </c>
      <c r="H7" s="115">
        <f>G7+F7</f>
        <v>91298.591</v>
      </c>
      <c r="I7" s="116">
        <f>IFERROR(D7/H7-1,"")</f>
        <v>-4.0638830231235379E-2</v>
      </c>
      <c r="J7" s="112">
        <f>SUM(J8:J470)</f>
        <v>284823.20042000018</v>
      </c>
      <c r="K7" s="112">
        <f>SUM(K8:K470)</f>
        <v>553576.70799999987</v>
      </c>
      <c r="L7" s="113">
        <f>K7+J7</f>
        <v>838399.90841999999</v>
      </c>
      <c r="M7" s="114">
        <f>L7/$L$7</f>
        <v>1</v>
      </c>
      <c r="N7" s="112">
        <f>SUM(N8:N470)</f>
        <v>289627.91988000012</v>
      </c>
      <c r="O7" s="112">
        <f>SUM(O8:O470)</f>
        <v>570376.11099999992</v>
      </c>
      <c r="P7" s="115">
        <f>O7+N7</f>
        <v>860004.03087999998</v>
      </c>
      <c r="Q7" s="117">
        <f>IFERROR(L7/P7-1,"")</f>
        <v>-2.5120954884238822E-2</v>
      </c>
      <c r="R7" s="118"/>
    </row>
    <row r="8" spans="1:18" ht="17.25" thickTop="1" x14ac:dyDescent="0.3">
      <c r="A8" s="97" t="s">
        <v>49</v>
      </c>
      <c r="B8" s="98">
        <v>12844.697</v>
      </c>
      <c r="C8" s="99">
        <v>48342.212</v>
      </c>
      <c r="D8" s="99">
        <f>C8+B8</f>
        <v>61186.909</v>
      </c>
      <c r="E8" s="100">
        <f>D8/$D$7</f>
        <v>0.69857381512014527</v>
      </c>
      <c r="F8" s="98">
        <v>12978.476000000001</v>
      </c>
      <c r="G8" s="99">
        <v>50603.123</v>
      </c>
      <c r="H8" s="119">
        <f>G8+F8</f>
        <v>63581.599000000002</v>
      </c>
      <c r="I8" s="120">
        <f t="shared" ref="I8:I71" si="0">IFERROR(D8/H8-1,"")</f>
        <v>-3.7663255370472881E-2</v>
      </c>
      <c r="J8" s="98">
        <v>118563.96718000001</v>
      </c>
      <c r="K8" s="99">
        <v>470583.60600000003</v>
      </c>
      <c r="L8" s="99">
        <f>K8+J8</f>
        <v>589147.57318000006</v>
      </c>
      <c r="M8" s="100">
        <f>L8/$L$7</f>
        <v>0.70270472034076614</v>
      </c>
      <c r="N8" s="99">
        <v>121339.902</v>
      </c>
      <c r="O8" s="99">
        <v>479446.89299999998</v>
      </c>
      <c r="P8" s="119">
        <f>O8+N8</f>
        <v>600786.79499999993</v>
      </c>
      <c r="Q8" s="121">
        <f t="shared" ref="Q8:Q71" si="1">IFERROR(L8/P8-1,"")</f>
        <v>-1.9373298342883594E-2</v>
      </c>
      <c r="R8" s="83"/>
    </row>
    <row r="9" spans="1:18" ht="16.5" x14ac:dyDescent="0.3">
      <c r="A9" s="102" t="s">
        <v>50</v>
      </c>
      <c r="B9" s="103">
        <v>3416.6595300000004</v>
      </c>
      <c r="C9" s="104">
        <v>7170.7089999999998</v>
      </c>
      <c r="D9" s="104">
        <f>C9+B9</f>
        <v>10587.36853</v>
      </c>
      <c r="E9" s="105">
        <f>D9/$D$7</f>
        <v>0.1208764839891661</v>
      </c>
      <c r="F9" s="103">
        <v>2909.0590000000002</v>
      </c>
      <c r="G9" s="104">
        <v>7612.424</v>
      </c>
      <c r="H9" s="122">
        <f>G9+F9</f>
        <v>10521.483</v>
      </c>
      <c r="I9" s="123">
        <f t="shared" si="0"/>
        <v>6.2620003282807257E-3</v>
      </c>
      <c r="J9" s="103">
        <v>27765.298709999999</v>
      </c>
      <c r="K9" s="104">
        <v>68116.423999999999</v>
      </c>
      <c r="L9" s="104">
        <f>K9+J9</f>
        <v>95881.722710000002</v>
      </c>
      <c r="M9" s="105">
        <f>L9/$L$7</f>
        <v>0.11436275427402319</v>
      </c>
      <c r="N9" s="104">
        <v>27654.667439999997</v>
      </c>
      <c r="O9" s="104">
        <v>76308.351999999999</v>
      </c>
      <c r="P9" s="122">
        <f>O9+N9</f>
        <v>103963.01944</v>
      </c>
      <c r="Q9" s="124">
        <f t="shared" si="1"/>
        <v>-7.773241652204943E-2</v>
      </c>
      <c r="R9" s="83"/>
    </row>
    <row r="10" spans="1:18" ht="16.5" x14ac:dyDescent="0.3">
      <c r="A10" s="102" t="s">
        <v>51</v>
      </c>
      <c r="B10" s="103">
        <v>2446.9279999999999</v>
      </c>
      <c r="C10" s="104">
        <v>595.01700000000005</v>
      </c>
      <c r="D10" s="104">
        <f>C10+B10</f>
        <v>3041.9449999999997</v>
      </c>
      <c r="E10" s="105">
        <f>D10/$D$7</f>
        <v>3.4730029000740174E-2</v>
      </c>
      <c r="F10" s="103">
        <v>2856.4740000000002</v>
      </c>
      <c r="G10" s="104">
        <v>884.93499999999995</v>
      </c>
      <c r="H10" s="122">
        <f>G10+F10</f>
        <v>3741.4090000000001</v>
      </c>
      <c r="I10" s="123">
        <f t="shared" si="0"/>
        <v>-0.18695202796593491</v>
      </c>
      <c r="J10" s="103">
        <v>24595.524000000001</v>
      </c>
      <c r="K10" s="104">
        <v>6813.7160000000003</v>
      </c>
      <c r="L10" s="104">
        <f>K10+J10</f>
        <v>31409.24</v>
      </c>
      <c r="M10" s="105">
        <f>L10/$L$7</f>
        <v>3.746331516089027E-2</v>
      </c>
      <c r="N10" s="104">
        <v>25926.216</v>
      </c>
      <c r="O10" s="104">
        <v>7371.29</v>
      </c>
      <c r="P10" s="122">
        <f>O10+N10</f>
        <v>33297.506000000001</v>
      </c>
      <c r="Q10" s="124">
        <f t="shared" si="1"/>
        <v>-5.6708931894178471E-2</v>
      </c>
      <c r="R10" s="83"/>
    </row>
    <row r="11" spans="1:18" ht="16.5" x14ac:dyDescent="0.3">
      <c r="A11" s="102" t="s">
        <v>52</v>
      </c>
      <c r="B11" s="103">
        <v>2172.2689999999998</v>
      </c>
      <c r="C11" s="104">
        <v>355.49700000000001</v>
      </c>
      <c r="D11" s="104">
        <f t="shared" ref="D11:D74" si="2">C11+B11</f>
        <v>2527.7659999999996</v>
      </c>
      <c r="E11" s="105">
        <f t="shared" ref="E11:E74" si="3">D11/$D$7</f>
        <v>2.8859623197357277E-2</v>
      </c>
      <c r="F11" s="103">
        <v>2382.31</v>
      </c>
      <c r="G11" s="104">
        <v>261.54700000000003</v>
      </c>
      <c r="H11" s="122">
        <f t="shared" ref="H11:H74" si="4">G11+F11</f>
        <v>2643.857</v>
      </c>
      <c r="I11" s="123">
        <f t="shared" si="0"/>
        <v>-4.3909712212120477E-2</v>
      </c>
      <c r="J11" s="103">
        <v>20756.424999999999</v>
      </c>
      <c r="K11" s="104">
        <v>3402.1120000000001</v>
      </c>
      <c r="L11" s="104">
        <f t="shared" ref="L11:L74" si="5">K11+J11</f>
        <v>24158.537</v>
      </c>
      <c r="M11" s="105">
        <f t="shared" ref="M11:M74" si="6">L11/$L$7</f>
        <v>2.8815052050193784E-2</v>
      </c>
      <c r="N11" s="104">
        <v>21271.62</v>
      </c>
      <c r="O11" s="104">
        <v>3635.4</v>
      </c>
      <c r="P11" s="122">
        <f t="shared" ref="P11:P74" si="7">O11+N11</f>
        <v>24907.02</v>
      </c>
      <c r="Q11" s="124">
        <f t="shared" si="1"/>
        <v>-3.0051085999047711E-2</v>
      </c>
      <c r="R11" s="83"/>
    </row>
    <row r="12" spans="1:18" ht="16.5" x14ac:dyDescent="0.3">
      <c r="A12" s="102" t="s">
        <v>53</v>
      </c>
      <c r="B12" s="103">
        <v>1649.9605300000001</v>
      </c>
      <c r="C12" s="104">
        <v>7.4130000000000003</v>
      </c>
      <c r="D12" s="104">
        <f t="shared" si="2"/>
        <v>1657.3735300000001</v>
      </c>
      <c r="E12" s="105">
        <f t="shared" si="3"/>
        <v>1.8922311469128837E-2</v>
      </c>
      <c r="F12" s="103">
        <v>1459.348</v>
      </c>
      <c r="G12" s="104">
        <v>5.5880000000000001</v>
      </c>
      <c r="H12" s="122">
        <f t="shared" si="4"/>
        <v>1464.9359999999999</v>
      </c>
      <c r="I12" s="123">
        <f t="shared" si="0"/>
        <v>0.13136241446725339</v>
      </c>
      <c r="J12" s="103">
        <v>15195.125529999999</v>
      </c>
      <c r="K12" s="104">
        <v>78.387</v>
      </c>
      <c r="L12" s="104">
        <f t="shared" si="5"/>
        <v>15273.51253</v>
      </c>
      <c r="M12" s="105">
        <f t="shared" si="6"/>
        <v>1.8217454912159495E-2</v>
      </c>
      <c r="N12" s="104">
        <v>14323.14244</v>
      </c>
      <c r="O12" s="104">
        <v>91.704999999999998</v>
      </c>
      <c r="P12" s="122">
        <f t="shared" si="7"/>
        <v>14414.84744</v>
      </c>
      <c r="Q12" s="124">
        <f t="shared" si="1"/>
        <v>5.9568101124488848E-2</v>
      </c>
      <c r="R12" s="83"/>
    </row>
    <row r="13" spans="1:18" ht="16.5" x14ac:dyDescent="0.3">
      <c r="A13" s="102" t="s">
        <v>61</v>
      </c>
      <c r="B13" s="103">
        <v>1547.7270000000001</v>
      </c>
      <c r="C13" s="104">
        <v>0</v>
      </c>
      <c r="D13" s="104">
        <f t="shared" si="2"/>
        <v>1547.7270000000001</v>
      </c>
      <c r="E13" s="105">
        <f t="shared" si="3"/>
        <v>1.7670471884017824E-2</v>
      </c>
      <c r="F13" s="103">
        <v>1469.8389999999999</v>
      </c>
      <c r="G13" s="104">
        <v>0</v>
      </c>
      <c r="H13" s="122">
        <f t="shared" si="4"/>
        <v>1469.8389999999999</v>
      </c>
      <c r="I13" s="123">
        <f t="shared" si="0"/>
        <v>5.2990837772028287E-2</v>
      </c>
      <c r="J13" s="103">
        <v>13758.555</v>
      </c>
      <c r="K13" s="104">
        <v>12.456</v>
      </c>
      <c r="L13" s="104">
        <f t="shared" si="5"/>
        <v>13771.011</v>
      </c>
      <c r="M13" s="105">
        <f t="shared" si="6"/>
        <v>1.6425348883866236E-2</v>
      </c>
      <c r="N13" s="104">
        <v>13234.847</v>
      </c>
      <c r="O13" s="104">
        <v>0.08</v>
      </c>
      <c r="P13" s="122">
        <f t="shared" si="7"/>
        <v>13234.927</v>
      </c>
      <c r="Q13" s="124">
        <f t="shared" si="1"/>
        <v>4.0505247970011427E-2</v>
      </c>
      <c r="R13" s="83"/>
    </row>
    <row r="14" spans="1:18" ht="16.5" x14ac:dyDescent="0.3">
      <c r="A14" s="102" t="s">
        <v>84</v>
      </c>
      <c r="B14" s="103">
        <v>1005.059</v>
      </c>
      <c r="C14" s="104">
        <v>248.614</v>
      </c>
      <c r="D14" s="104">
        <f t="shared" si="2"/>
        <v>1253.673</v>
      </c>
      <c r="E14" s="105">
        <f t="shared" si="3"/>
        <v>1.431324354892838E-2</v>
      </c>
      <c r="F14" s="103">
        <v>997.65800000000002</v>
      </c>
      <c r="G14" s="104">
        <v>213.316</v>
      </c>
      <c r="H14" s="122">
        <f t="shared" si="4"/>
        <v>1210.9739999999999</v>
      </c>
      <c r="I14" s="123">
        <f t="shared" si="0"/>
        <v>3.5260046871361528E-2</v>
      </c>
      <c r="J14" s="103">
        <v>10595.302</v>
      </c>
      <c r="K14" s="104">
        <v>2241.7869999999998</v>
      </c>
      <c r="L14" s="104">
        <f t="shared" si="5"/>
        <v>12837.089</v>
      </c>
      <c r="M14" s="105">
        <f t="shared" si="6"/>
        <v>1.5311415078983055E-2</v>
      </c>
      <c r="N14" s="104">
        <v>9786.3510000000006</v>
      </c>
      <c r="O14" s="104">
        <v>1723.1410000000001</v>
      </c>
      <c r="P14" s="122">
        <f t="shared" si="7"/>
        <v>11509.492</v>
      </c>
      <c r="Q14" s="124">
        <f t="shared" si="1"/>
        <v>0.11534801014675544</v>
      </c>
      <c r="R14" s="83"/>
    </row>
    <row r="15" spans="1:18" ht="16.5" x14ac:dyDescent="0.3">
      <c r="A15" s="102" t="s">
        <v>94</v>
      </c>
      <c r="B15" s="103">
        <v>724.65099999999995</v>
      </c>
      <c r="C15" s="104">
        <v>0</v>
      </c>
      <c r="D15" s="104">
        <f t="shared" si="2"/>
        <v>724.65099999999995</v>
      </c>
      <c r="E15" s="105">
        <f t="shared" si="3"/>
        <v>8.2733745170985567E-3</v>
      </c>
      <c r="F15" s="103">
        <v>772.58299999999997</v>
      </c>
      <c r="G15" s="104">
        <v>0</v>
      </c>
      <c r="H15" s="122">
        <f t="shared" si="4"/>
        <v>772.58299999999997</v>
      </c>
      <c r="I15" s="123">
        <f t="shared" si="0"/>
        <v>-6.2041230521510338E-2</v>
      </c>
      <c r="J15" s="103">
        <v>5823.0510000000004</v>
      </c>
      <c r="K15" s="104">
        <v>0</v>
      </c>
      <c r="L15" s="104">
        <f t="shared" si="5"/>
        <v>5823.0510000000004</v>
      </c>
      <c r="M15" s="105">
        <f t="shared" si="6"/>
        <v>6.9454337262199678E-3</v>
      </c>
      <c r="N15" s="104">
        <v>6082.7129999999997</v>
      </c>
      <c r="O15" s="104">
        <v>0</v>
      </c>
      <c r="P15" s="122">
        <f t="shared" si="7"/>
        <v>6082.7129999999997</v>
      </c>
      <c r="Q15" s="124">
        <f t="shared" si="1"/>
        <v>-4.2688517442792229E-2</v>
      </c>
      <c r="R15" s="83"/>
    </row>
    <row r="16" spans="1:18" ht="16.5" x14ac:dyDescent="0.3">
      <c r="A16" s="102" t="s">
        <v>73</v>
      </c>
      <c r="B16" s="103">
        <v>430.87200000000001</v>
      </c>
      <c r="C16" s="104">
        <v>0</v>
      </c>
      <c r="D16" s="104">
        <f t="shared" si="2"/>
        <v>430.87200000000001</v>
      </c>
      <c r="E16" s="105">
        <f t="shared" si="3"/>
        <v>4.9192858699308901E-3</v>
      </c>
      <c r="F16" s="103">
        <v>308.399</v>
      </c>
      <c r="G16" s="104">
        <v>0</v>
      </c>
      <c r="H16" s="122">
        <f t="shared" si="4"/>
        <v>308.399</v>
      </c>
      <c r="I16" s="123">
        <f t="shared" si="0"/>
        <v>0.39712515280529459</v>
      </c>
      <c r="J16" s="103">
        <v>3618.6379999999999</v>
      </c>
      <c r="K16" s="104">
        <v>7.0000000000000007E-2</v>
      </c>
      <c r="L16" s="104">
        <f t="shared" si="5"/>
        <v>3618.7080000000001</v>
      </c>
      <c r="M16" s="105">
        <f t="shared" si="6"/>
        <v>4.3162075325361236E-3</v>
      </c>
      <c r="N16" s="104">
        <v>3976.8510000000001</v>
      </c>
      <c r="O16" s="104">
        <v>0</v>
      </c>
      <c r="P16" s="122">
        <f t="shared" si="7"/>
        <v>3976.8510000000001</v>
      </c>
      <c r="Q16" s="124">
        <f t="shared" si="1"/>
        <v>-9.0056931979598964E-2</v>
      </c>
      <c r="R16" s="83"/>
    </row>
    <row r="17" spans="1:18" ht="16.5" x14ac:dyDescent="0.3">
      <c r="A17" s="102" t="s">
        <v>55</v>
      </c>
      <c r="B17" s="103">
        <v>398.55500000000001</v>
      </c>
      <c r="C17" s="104">
        <v>6.4960000000000004</v>
      </c>
      <c r="D17" s="104">
        <f t="shared" si="2"/>
        <v>405.05099999999999</v>
      </c>
      <c r="E17" s="105">
        <f t="shared" si="3"/>
        <v>4.6244862996467091E-3</v>
      </c>
      <c r="F17" s="103">
        <v>506.86599999999999</v>
      </c>
      <c r="G17" s="104">
        <v>8.3469999999999995</v>
      </c>
      <c r="H17" s="122">
        <f t="shared" si="4"/>
        <v>515.21299999999997</v>
      </c>
      <c r="I17" s="123">
        <f t="shared" si="0"/>
        <v>-0.21381836250249897</v>
      </c>
      <c r="J17" s="103">
        <v>4124.6779999999999</v>
      </c>
      <c r="K17" s="104">
        <v>68.200999999999993</v>
      </c>
      <c r="L17" s="104">
        <f t="shared" si="5"/>
        <v>4192.8789999999999</v>
      </c>
      <c r="M17" s="105">
        <f t="shared" si="6"/>
        <v>5.0010489718464515E-3</v>
      </c>
      <c r="N17" s="104">
        <v>4487.799</v>
      </c>
      <c r="O17" s="104">
        <v>87.206999999999994</v>
      </c>
      <c r="P17" s="122">
        <f t="shared" si="7"/>
        <v>4575.0060000000003</v>
      </c>
      <c r="Q17" s="124">
        <f t="shared" si="1"/>
        <v>-8.3524917781528707E-2</v>
      </c>
      <c r="R17" s="83"/>
    </row>
    <row r="18" spans="1:18" ht="16.5" x14ac:dyDescent="0.3">
      <c r="A18" s="102" t="s">
        <v>78</v>
      </c>
      <c r="B18" s="103">
        <v>376.81299999999999</v>
      </c>
      <c r="C18" s="104">
        <v>0</v>
      </c>
      <c r="D18" s="104">
        <f t="shared" si="2"/>
        <v>376.81299999999999</v>
      </c>
      <c r="E18" s="105">
        <f t="shared" si="3"/>
        <v>4.3020917267918742E-3</v>
      </c>
      <c r="F18" s="103">
        <v>302.30500000000001</v>
      </c>
      <c r="G18" s="104">
        <v>0</v>
      </c>
      <c r="H18" s="122">
        <f t="shared" si="4"/>
        <v>302.30500000000001</v>
      </c>
      <c r="I18" s="123">
        <f t="shared" si="0"/>
        <v>0.24646631713005074</v>
      </c>
      <c r="J18" s="103">
        <v>3036.8829999999998</v>
      </c>
      <c r="K18" s="104">
        <v>0</v>
      </c>
      <c r="L18" s="104">
        <f t="shared" si="5"/>
        <v>3036.8829999999998</v>
      </c>
      <c r="M18" s="105">
        <f t="shared" si="6"/>
        <v>3.6222367983354555E-3</v>
      </c>
      <c r="N18" s="104">
        <v>3485.9749999999999</v>
      </c>
      <c r="O18" s="104">
        <v>0</v>
      </c>
      <c r="P18" s="122">
        <f t="shared" si="7"/>
        <v>3485.9749999999999</v>
      </c>
      <c r="Q18" s="124">
        <f t="shared" si="1"/>
        <v>-0.12882823313420211</v>
      </c>
      <c r="R18" s="83"/>
    </row>
    <row r="19" spans="1:18" ht="16.5" x14ac:dyDescent="0.3">
      <c r="A19" s="102" t="s">
        <v>74</v>
      </c>
      <c r="B19" s="103">
        <v>336.21600000000001</v>
      </c>
      <c r="C19" s="104">
        <v>0</v>
      </c>
      <c r="D19" s="104">
        <f t="shared" si="2"/>
        <v>336.21600000000001</v>
      </c>
      <c r="E19" s="105">
        <f t="shared" si="3"/>
        <v>3.8385938702089812E-3</v>
      </c>
      <c r="F19" s="103">
        <v>392.73099999999999</v>
      </c>
      <c r="G19" s="104">
        <v>0</v>
      </c>
      <c r="H19" s="122">
        <f t="shared" si="4"/>
        <v>392.73099999999999</v>
      </c>
      <c r="I19" s="123">
        <f t="shared" si="0"/>
        <v>-0.14390256944320667</v>
      </c>
      <c r="J19" s="103">
        <v>3114.5549999999998</v>
      </c>
      <c r="K19" s="104">
        <v>0</v>
      </c>
      <c r="L19" s="104">
        <f t="shared" si="5"/>
        <v>3114.5549999999998</v>
      </c>
      <c r="M19" s="105">
        <f t="shared" si="6"/>
        <v>3.7148799382260311E-3</v>
      </c>
      <c r="N19" s="104">
        <v>2891.1889999999999</v>
      </c>
      <c r="O19" s="104">
        <v>0</v>
      </c>
      <c r="P19" s="122">
        <f t="shared" si="7"/>
        <v>2891.1889999999999</v>
      </c>
      <c r="Q19" s="124">
        <f t="shared" si="1"/>
        <v>7.7257488182197687E-2</v>
      </c>
      <c r="R19" s="83"/>
    </row>
    <row r="20" spans="1:18" ht="16.5" x14ac:dyDescent="0.3">
      <c r="A20" s="102" t="s">
        <v>95</v>
      </c>
      <c r="B20" s="103">
        <v>334.29300000000001</v>
      </c>
      <c r="C20" s="104">
        <v>0</v>
      </c>
      <c r="D20" s="104">
        <f t="shared" si="2"/>
        <v>334.29300000000001</v>
      </c>
      <c r="E20" s="105">
        <f t="shared" si="3"/>
        <v>3.8166388888505338E-3</v>
      </c>
      <c r="F20" s="103">
        <v>315.83600000000001</v>
      </c>
      <c r="G20" s="104">
        <v>0</v>
      </c>
      <c r="H20" s="122">
        <f t="shared" si="4"/>
        <v>315.83600000000001</v>
      </c>
      <c r="I20" s="123">
        <f t="shared" si="0"/>
        <v>5.8438556719309975E-2</v>
      </c>
      <c r="J20" s="103">
        <v>2564.529</v>
      </c>
      <c r="K20" s="104">
        <v>0</v>
      </c>
      <c r="L20" s="104">
        <f t="shared" si="5"/>
        <v>2564.529</v>
      </c>
      <c r="M20" s="105">
        <f t="shared" si="6"/>
        <v>3.0588374047332174E-3</v>
      </c>
      <c r="N20" s="104">
        <v>2896.453</v>
      </c>
      <c r="O20" s="104">
        <v>0</v>
      </c>
      <c r="P20" s="122">
        <f t="shared" si="7"/>
        <v>2896.453</v>
      </c>
      <c r="Q20" s="124">
        <f t="shared" si="1"/>
        <v>-0.11459671536185811</v>
      </c>
      <c r="R20" s="83"/>
    </row>
    <row r="21" spans="1:18" ht="16.5" x14ac:dyDescent="0.3">
      <c r="A21" s="102" t="s">
        <v>56</v>
      </c>
      <c r="B21" s="103">
        <v>332.96899999999999</v>
      </c>
      <c r="C21" s="104">
        <v>8.0619999999999994</v>
      </c>
      <c r="D21" s="104">
        <f t="shared" si="2"/>
        <v>341.03100000000001</v>
      </c>
      <c r="E21" s="105">
        <f t="shared" si="3"/>
        <v>3.8935669514575128E-3</v>
      </c>
      <c r="F21" s="103">
        <v>478.755</v>
      </c>
      <c r="G21" s="104">
        <v>9.3520000000000003</v>
      </c>
      <c r="H21" s="122">
        <f t="shared" si="4"/>
        <v>488.10699999999997</v>
      </c>
      <c r="I21" s="123">
        <f t="shared" si="0"/>
        <v>-0.30131917796712604</v>
      </c>
      <c r="J21" s="103">
        <v>3297.7750000000001</v>
      </c>
      <c r="K21" s="104">
        <v>105.79300000000001</v>
      </c>
      <c r="L21" s="104">
        <f t="shared" si="5"/>
        <v>3403.5680000000002</v>
      </c>
      <c r="M21" s="105">
        <f t="shared" si="6"/>
        <v>4.059599680078887E-3</v>
      </c>
      <c r="N21" s="104">
        <v>3651.9189999999999</v>
      </c>
      <c r="O21" s="104">
        <v>134.238</v>
      </c>
      <c r="P21" s="122">
        <f t="shared" si="7"/>
        <v>3786.1569999999997</v>
      </c>
      <c r="Q21" s="124">
        <f t="shared" si="1"/>
        <v>-0.10104942821969598</v>
      </c>
      <c r="R21" s="83"/>
    </row>
    <row r="22" spans="1:18" ht="16.5" x14ac:dyDescent="0.3">
      <c r="A22" s="102" t="s">
        <v>54</v>
      </c>
      <c r="B22" s="103">
        <v>225.81700000000001</v>
      </c>
      <c r="C22" s="104">
        <v>294.51400000000001</v>
      </c>
      <c r="D22" s="104">
        <f t="shared" si="2"/>
        <v>520.33100000000002</v>
      </c>
      <c r="E22" s="105">
        <f t="shared" si="3"/>
        <v>5.9406434764547478E-3</v>
      </c>
      <c r="F22" s="103">
        <v>285.834</v>
      </c>
      <c r="G22" s="104">
        <v>242.62</v>
      </c>
      <c r="H22" s="122">
        <f t="shared" si="4"/>
        <v>528.45399999999995</v>
      </c>
      <c r="I22" s="123">
        <f t="shared" si="0"/>
        <v>-1.537125274858353E-2</v>
      </c>
      <c r="J22" s="103">
        <v>3265.7249999999999</v>
      </c>
      <c r="K22" s="104">
        <v>2153.5219999999999</v>
      </c>
      <c r="L22" s="104">
        <f t="shared" si="5"/>
        <v>5419.2469999999994</v>
      </c>
      <c r="M22" s="105">
        <f t="shared" si="6"/>
        <v>6.4637972232282313E-3</v>
      </c>
      <c r="N22" s="104">
        <v>2687.855</v>
      </c>
      <c r="O22" s="104">
        <v>1577.5250000000001</v>
      </c>
      <c r="P22" s="122">
        <f t="shared" si="7"/>
        <v>4265.38</v>
      </c>
      <c r="Q22" s="124">
        <f t="shared" si="1"/>
        <v>0.27051915655814929</v>
      </c>
      <c r="R22" s="83"/>
    </row>
    <row r="23" spans="1:18" ht="16.5" x14ac:dyDescent="0.3">
      <c r="A23" s="102" t="s">
        <v>58</v>
      </c>
      <c r="B23" s="103">
        <v>215.87</v>
      </c>
      <c r="C23" s="104">
        <v>0</v>
      </c>
      <c r="D23" s="104">
        <f t="shared" si="2"/>
        <v>215.87</v>
      </c>
      <c r="E23" s="105">
        <f t="shared" si="3"/>
        <v>2.4645979333583552E-3</v>
      </c>
      <c r="F23" s="103">
        <v>309.06799999999998</v>
      </c>
      <c r="G23" s="104">
        <v>0</v>
      </c>
      <c r="H23" s="122">
        <f t="shared" si="4"/>
        <v>309.06799999999998</v>
      </c>
      <c r="I23" s="123">
        <f t="shared" si="0"/>
        <v>-0.30154529100392147</v>
      </c>
      <c r="J23" s="103">
        <v>2196.9810000000002</v>
      </c>
      <c r="K23" s="104">
        <v>0</v>
      </c>
      <c r="L23" s="104">
        <f t="shared" si="5"/>
        <v>2196.9810000000002</v>
      </c>
      <c r="M23" s="105">
        <f t="shared" si="6"/>
        <v>2.6204451812742962E-3</v>
      </c>
      <c r="N23" s="104">
        <v>2635.692</v>
      </c>
      <c r="O23" s="104">
        <v>0</v>
      </c>
      <c r="P23" s="122">
        <f t="shared" si="7"/>
        <v>2635.692</v>
      </c>
      <c r="Q23" s="124">
        <f t="shared" si="1"/>
        <v>-0.16645002526850627</v>
      </c>
      <c r="R23" s="83"/>
    </row>
    <row r="24" spans="1:18" ht="16.5" x14ac:dyDescent="0.3">
      <c r="A24" s="102" t="s">
        <v>96</v>
      </c>
      <c r="B24" s="103">
        <v>212.42699999999999</v>
      </c>
      <c r="C24" s="104">
        <v>0</v>
      </c>
      <c r="D24" s="104">
        <f t="shared" si="2"/>
        <v>212.42699999999999</v>
      </c>
      <c r="E24" s="105">
        <f t="shared" si="3"/>
        <v>2.4252890405777336E-3</v>
      </c>
      <c r="F24" s="103">
        <v>212.917</v>
      </c>
      <c r="G24" s="104">
        <v>0</v>
      </c>
      <c r="H24" s="122">
        <f t="shared" si="4"/>
        <v>212.917</v>
      </c>
      <c r="I24" s="123">
        <f t="shared" si="0"/>
        <v>-2.3013662600920304E-3</v>
      </c>
      <c r="J24" s="103">
        <v>1880.318</v>
      </c>
      <c r="K24" s="104">
        <v>0</v>
      </c>
      <c r="L24" s="104">
        <f t="shared" si="5"/>
        <v>1880.318</v>
      </c>
      <c r="M24" s="105">
        <f t="shared" si="6"/>
        <v>2.242745951086205E-3</v>
      </c>
      <c r="N24" s="104">
        <v>1881.0450000000001</v>
      </c>
      <c r="O24" s="104">
        <v>0</v>
      </c>
      <c r="P24" s="122">
        <f t="shared" si="7"/>
        <v>1881.0450000000001</v>
      </c>
      <c r="Q24" s="124">
        <f t="shared" si="1"/>
        <v>-3.8648729828372197E-4</v>
      </c>
      <c r="R24" s="83"/>
    </row>
    <row r="25" spans="1:18" ht="16.5" x14ac:dyDescent="0.3">
      <c r="A25" s="102" t="s">
        <v>62</v>
      </c>
      <c r="B25" s="103">
        <v>161.52199999999999</v>
      </c>
      <c r="C25" s="104">
        <v>0</v>
      </c>
      <c r="D25" s="104">
        <f t="shared" si="2"/>
        <v>161.52199999999999</v>
      </c>
      <c r="E25" s="105">
        <f t="shared" si="3"/>
        <v>1.8441042636397288E-3</v>
      </c>
      <c r="F25" s="103">
        <v>196.71700000000001</v>
      </c>
      <c r="G25" s="104">
        <v>0</v>
      </c>
      <c r="H25" s="122">
        <f t="shared" si="4"/>
        <v>196.71700000000001</v>
      </c>
      <c r="I25" s="123">
        <f t="shared" si="0"/>
        <v>-0.17891183781777897</v>
      </c>
      <c r="J25" s="103">
        <v>1788.654</v>
      </c>
      <c r="K25" s="104">
        <v>0</v>
      </c>
      <c r="L25" s="104">
        <f t="shared" si="5"/>
        <v>1788.654</v>
      </c>
      <c r="M25" s="105">
        <f t="shared" si="6"/>
        <v>2.1334138780749559E-3</v>
      </c>
      <c r="N25" s="104">
        <v>1763.615</v>
      </c>
      <c r="O25" s="104">
        <v>0</v>
      </c>
      <c r="P25" s="122">
        <f t="shared" si="7"/>
        <v>1763.615</v>
      </c>
      <c r="Q25" s="124">
        <f t="shared" si="1"/>
        <v>1.4197543114568667E-2</v>
      </c>
      <c r="R25" s="83"/>
    </row>
    <row r="26" spans="1:18" ht="16.5" x14ac:dyDescent="0.3">
      <c r="A26" s="102" t="s">
        <v>57</v>
      </c>
      <c r="B26" s="103">
        <v>131.512</v>
      </c>
      <c r="C26" s="104">
        <v>0.188</v>
      </c>
      <c r="D26" s="104">
        <f t="shared" si="2"/>
        <v>131.69999999999999</v>
      </c>
      <c r="E26" s="105">
        <f t="shared" si="3"/>
        <v>1.5036250883554703E-3</v>
      </c>
      <c r="F26" s="103">
        <v>140.547</v>
      </c>
      <c r="G26" s="104">
        <v>0</v>
      </c>
      <c r="H26" s="122">
        <f t="shared" si="4"/>
        <v>140.547</v>
      </c>
      <c r="I26" s="123">
        <f t="shared" si="0"/>
        <v>-6.2946914555273348E-2</v>
      </c>
      <c r="J26" s="103">
        <v>1330.7270000000001</v>
      </c>
      <c r="K26" s="104">
        <v>0.33800000000000002</v>
      </c>
      <c r="L26" s="104">
        <f t="shared" si="5"/>
        <v>1331.0650000000001</v>
      </c>
      <c r="M26" s="105">
        <f t="shared" si="6"/>
        <v>1.5876254119689113E-3</v>
      </c>
      <c r="N26" s="104">
        <v>1359.355</v>
      </c>
      <c r="O26" s="104">
        <v>0</v>
      </c>
      <c r="P26" s="122">
        <f t="shared" si="7"/>
        <v>1359.355</v>
      </c>
      <c r="Q26" s="124">
        <f t="shared" si="1"/>
        <v>-2.0811340672598377E-2</v>
      </c>
      <c r="R26" s="83"/>
    </row>
    <row r="27" spans="1:18" ht="16.5" x14ac:dyDescent="0.3">
      <c r="A27" s="102" t="s">
        <v>98</v>
      </c>
      <c r="B27" s="103">
        <v>129.91200000000001</v>
      </c>
      <c r="C27" s="104">
        <v>0</v>
      </c>
      <c r="D27" s="104">
        <f t="shared" si="2"/>
        <v>129.91200000000001</v>
      </c>
      <c r="E27" s="105">
        <f t="shared" si="3"/>
        <v>1.4832114083404395E-3</v>
      </c>
      <c r="F27" s="103">
        <v>146.67400000000001</v>
      </c>
      <c r="G27" s="104">
        <v>0</v>
      </c>
      <c r="H27" s="122">
        <f t="shared" si="4"/>
        <v>146.67400000000001</v>
      </c>
      <c r="I27" s="123">
        <f t="shared" si="0"/>
        <v>-0.1142806496038834</v>
      </c>
      <c r="J27" s="103">
        <v>1247.6659999999999</v>
      </c>
      <c r="K27" s="104">
        <v>0</v>
      </c>
      <c r="L27" s="104">
        <f t="shared" si="5"/>
        <v>1247.6659999999999</v>
      </c>
      <c r="M27" s="105">
        <f t="shared" si="6"/>
        <v>1.4881514030115762E-3</v>
      </c>
      <c r="N27" s="104">
        <v>1317.694</v>
      </c>
      <c r="O27" s="104">
        <v>0</v>
      </c>
      <c r="P27" s="122">
        <f t="shared" si="7"/>
        <v>1317.694</v>
      </c>
      <c r="Q27" s="124">
        <f t="shared" si="1"/>
        <v>-5.3144356732291453E-2</v>
      </c>
      <c r="R27" s="83"/>
    </row>
    <row r="28" spans="1:18" ht="16.5" x14ac:dyDescent="0.3">
      <c r="A28" s="102" t="s">
        <v>72</v>
      </c>
      <c r="B28" s="103">
        <v>119.477</v>
      </c>
      <c r="C28" s="104">
        <v>0</v>
      </c>
      <c r="D28" s="104">
        <f t="shared" si="2"/>
        <v>119.477</v>
      </c>
      <c r="E28" s="105">
        <f t="shared" si="3"/>
        <v>1.3640745230178173E-3</v>
      </c>
      <c r="F28" s="103">
        <v>90.162000000000006</v>
      </c>
      <c r="G28" s="104">
        <v>0</v>
      </c>
      <c r="H28" s="122">
        <f t="shared" si="4"/>
        <v>90.162000000000006</v>
      </c>
      <c r="I28" s="123">
        <f t="shared" si="0"/>
        <v>0.3251369756660234</v>
      </c>
      <c r="J28" s="103">
        <v>1092.252</v>
      </c>
      <c r="K28" s="104">
        <v>0.29599999999999999</v>
      </c>
      <c r="L28" s="104">
        <f t="shared" si="5"/>
        <v>1092.548</v>
      </c>
      <c r="M28" s="105">
        <f t="shared" si="6"/>
        <v>1.3031346843285715E-3</v>
      </c>
      <c r="N28" s="104">
        <v>800.42200000000003</v>
      </c>
      <c r="O28" s="104">
        <v>0</v>
      </c>
      <c r="P28" s="122">
        <f t="shared" si="7"/>
        <v>800.42200000000003</v>
      </c>
      <c r="Q28" s="124">
        <f t="shared" si="1"/>
        <v>0.36496498097253705</v>
      </c>
      <c r="R28" s="83"/>
    </row>
    <row r="29" spans="1:18" ht="16.5" x14ac:dyDescent="0.3">
      <c r="A29" s="102" t="s">
        <v>91</v>
      </c>
      <c r="B29" s="103">
        <v>111.643</v>
      </c>
      <c r="C29" s="104">
        <v>0</v>
      </c>
      <c r="D29" s="104">
        <f t="shared" si="2"/>
        <v>111.643</v>
      </c>
      <c r="E29" s="105">
        <f t="shared" si="3"/>
        <v>1.2746333769116916E-3</v>
      </c>
      <c r="F29" s="103">
        <v>15.29</v>
      </c>
      <c r="G29" s="104">
        <v>0</v>
      </c>
      <c r="H29" s="122">
        <f t="shared" si="4"/>
        <v>15.29</v>
      </c>
      <c r="I29" s="123">
        <f t="shared" si="0"/>
        <v>6.3017004578155662</v>
      </c>
      <c r="J29" s="103">
        <v>920.97799999999995</v>
      </c>
      <c r="K29" s="104">
        <v>0</v>
      </c>
      <c r="L29" s="104">
        <f t="shared" si="5"/>
        <v>920.97799999999995</v>
      </c>
      <c r="M29" s="105">
        <f t="shared" si="6"/>
        <v>1.0984948718990462E-3</v>
      </c>
      <c r="N29" s="104">
        <v>677.03099999999995</v>
      </c>
      <c r="O29" s="104">
        <v>0</v>
      </c>
      <c r="P29" s="122">
        <f t="shared" si="7"/>
        <v>677.03099999999995</v>
      </c>
      <c r="Q29" s="124">
        <f t="shared" si="1"/>
        <v>0.36031880371799807</v>
      </c>
      <c r="R29" s="83"/>
    </row>
    <row r="30" spans="1:18" ht="16.5" x14ac:dyDescent="0.3">
      <c r="A30" s="102" t="s">
        <v>86</v>
      </c>
      <c r="B30" s="103">
        <v>81.581000000000003</v>
      </c>
      <c r="C30" s="104">
        <v>0</v>
      </c>
      <c r="D30" s="104">
        <f t="shared" si="2"/>
        <v>81.581000000000003</v>
      </c>
      <c r="E30" s="105">
        <f t="shared" si="3"/>
        <v>9.314141103502478E-4</v>
      </c>
      <c r="F30" s="103">
        <v>65.840999999999994</v>
      </c>
      <c r="G30" s="104">
        <v>0</v>
      </c>
      <c r="H30" s="122">
        <f t="shared" si="4"/>
        <v>65.840999999999994</v>
      </c>
      <c r="I30" s="123">
        <f t="shared" si="0"/>
        <v>0.23906076760681061</v>
      </c>
      <c r="J30" s="103">
        <v>608.06500000000005</v>
      </c>
      <c r="K30" s="104">
        <v>0</v>
      </c>
      <c r="L30" s="104">
        <f t="shared" si="5"/>
        <v>608.06500000000005</v>
      </c>
      <c r="M30" s="105">
        <f t="shared" si="6"/>
        <v>7.2526844754303968E-4</v>
      </c>
      <c r="N30" s="104">
        <v>610.15300000000002</v>
      </c>
      <c r="O30" s="104">
        <v>0</v>
      </c>
      <c r="P30" s="122">
        <f t="shared" si="7"/>
        <v>610.15300000000002</v>
      </c>
      <c r="Q30" s="124">
        <f t="shared" si="1"/>
        <v>-3.4220924915553397E-3</v>
      </c>
      <c r="R30" s="83"/>
    </row>
    <row r="31" spans="1:18" ht="16.5" x14ac:dyDescent="0.3">
      <c r="A31" s="102" t="s">
        <v>101</v>
      </c>
      <c r="B31" s="103">
        <v>77.783000000000001</v>
      </c>
      <c r="C31" s="104">
        <v>0</v>
      </c>
      <c r="D31" s="104">
        <f t="shared" si="2"/>
        <v>77.783000000000001</v>
      </c>
      <c r="E31" s="105">
        <f t="shared" si="3"/>
        <v>8.8805216588878932E-4</v>
      </c>
      <c r="F31" s="103">
        <v>64.221000000000004</v>
      </c>
      <c r="G31" s="104">
        <v>0</v>
      </c>
      <c r="H31" s="122">
        <f t="shared" si="4"/>
        <v>64.221000000000004</v>
      </c>
      <c r="I31" s="123">
        <f t="shared" si="0"/>
        <v>0.21117702932062721</v>
      </c>
      <c r="J31" s="103">
        <v>571.15800000000002</v>
      </c>
      <c r="K31" s="104">
        <v>0</v>
      </c>
      <c r="L31" s="104">
        <f t="shared" si="5"/>
        <v>571.15800000000002</v>
      </c>
      <c r="M31" s="105">
        <f t="shared" si="6"/>
        <v>6.8124768891777597E-4</v>
      </c>
      <c r="N31" s="104">
        <v>607.76099999999997</v>
      </c>
      <c r="O31" s="104">
        <v>0</v>
      </c>
      <c r="P31" s="122">
        <f t="shared" si="7"/>
        <v>607.76099999999997</v>
      </c>
      <c r="Q31" s="124">
        <f t="shared" si="1"/>
        <v>-6.022597698766452E-2</v>
      </c>
      <c r="R31" s="83"/>
    </row>
    <row r="32" spans="1:18" ht="16.5" x14ac:dyDescent="0.3">
      <c r="A32" s="102" t="s">
        <v>60</v>
      </c>
      <c r="B32" s="103">
        <v>76.176000000000002</v>
      </c>
      <c r="C32" s="104">
        <v>0</v>
      </c>
      <c r="D32" s="104">
        <f t="shared" si="2"/>
        <v>76.176000000000002</v>
      </c>
      <c r="E32" s="105">
        <f t="shared" si="3"/>
        <v>8.6970497137863563E-4</v>
      </c>
      <c r="F32" s="103">
        <v>62.302999999999997</v>
      </c>
      <c r="G32" s="104">
        <v>0</v>
      </c>
      <c r="H32" s="122">
        <f t="shared" si="4"/>
        <v>62.302999999999997</v>
      </c>
      <c r="I32" s="125">
        <f t="shared" si="0"/>
        <v>0.22266985538417106</v>
      </c>
      <c r="J32" s="103">
        <v>639.80899999999997</v>
      </c>
      <c r="K32" s="104">
        <v>0</v>
      </c>
      <c r="L32" s="104">
        <f t="shared" si="5"/>
        <v>639.80899999999997</v>
      </c>
      <c r="M32" s="105">
        <f t="shared" si="6"/>
        <v>7.6313104709868954E-4</v>
      </c>
      <c r="N32" s="104">
        <v>702.178</v>
      </c>
      <c r="O32" s="104">
        <v>0</v>
      </c>
      <c r="P32" s="122">
        <f t="shared" si="7"/>
        <v>702.178</v>
      </c>
      <c r="Q32" s="124">
        <f t="shared" si="1"/>
        <v>-8.8822207474458126E-2</v>
      </c>
      <c r="R32" s="83"/>
    </row>
    <row r="33" spans="1:18" ht="16.5" x14ac:dyDescent="0.3">
      <c r="A33" s="102" t="s">
        <v>69</v>
      </c>
      <c r="B33" s="103">
        <v>75.682000000000002</v>
      </c>
      <c r="C33" s="104">
        <v>0</v>
      </c>
      <c r="D33" s="104">
        <f t="shared" si="2"/>
        <v>75.682000000000002</v>
      </c>
      <c r="E33" s="105">
        <f t="shared" si="3"/>
        <v>8.6406495016642915E-4</v>
      </c>
      <c r="F33" s="103">
        <v>27.178999999999998</v>
      </c>
      <c r="G33" s="104">
        <v>0</v>
      </c>
      <c r="H33" s="122">
        <f t="shared" si="4"/>
        <v>27.178999999999998</v>
      </c>
      <c r="I33" s="123">
        <f t="shared" si="0"/>
        <v>1.7845763273115276</v>
      </c>
      <c r="J33" s="103">
        <v>329.45600000000002</v>
      </c>
      <c r="K33" s="104">
        <v>0</v>
      </c>
      <c r="L33" s="104">
        <f t="shared" si="5"/>
        <v>329.45600000000002</v>
      </c>
      <c r="M33" s="105">
        <f t="shared" si="6"/>
        <v>3.9295805819071923E-4</v>
      </c>
      <c r="N33" s="104">
        <v>334.83</v>
      </c>
      <c r="O33" s="104">
        <v>0</v>
      </c>
      <c r="P33" s="122">
        <f t="shared" si="7"/>
        <v>334.83</v>
      </c>
      <c r="Q33" s="124">
        <f t="shared" si="1"/>
        <v>-1.6049935788310377E-2</v>
      </c>
      <c r="R33" s="83"/>
    </row>
    <row r="34" spans="1:18" ht="16.5" x14ac:dyDescent="0.3">
      <c r="A34" s="102" t="s">
        <v>99</v>
      </c>
      <c r="B34" s="103">
        <v>74.760999999999996</v>
      </c>
      <c r="C34" s="104">
        <v>0</v>
      </c>
      <c r="D34" s="104">
        <f t="shared" si="2"/>
        <v>74.760999999999996</v>
      </c>
      <c r="E34" s="105">
        <f t="shared" si="3"/>
        <v>8.5354984989023024E-4</v>
      </c>
      <c r="F34" s="103">
        <v>116.286</v>
      </c>
      <c r="G34" s="104">
        <v>0</v>
      </c>
      <c r="H34" s="122">
        <f t="shared" si="4"/>
        <v>116.286</v>
      </c>
      <c r="I34" s="123">
        <f t="shared" si="0"/>
        <v>-0.35709371721445404</v>
      </c>
      <c r="J34" s="103">
        <v>928.20399999999995</v>
      </c>
      <c r="K34" s="104">
        <v>0</v>
      </c>
      <c r="L34" s="104">
        <f t="shared" si="5"/>
        <v>928.20399999999995</v>
      </c>
      <c r="M34" s="105">
        <f t="shared" si="6"/>
        <v>1.1071136705504173E-3</v>
      </c>
      <c r="N34" s="104">
        <v>916.92899999999997</v>
      </c>
      <c r="O34" s="104">
        <v>0</v>
      </c>
      <c r="P34" s="122">
        <f t="shared" si="7"/>
        <v>916.92899999999997</v>
      </c>
      <c r="Q34" s="124">
        <f t="shared" si="1"/>
        <v>1.2296480970718449E-2</v>
      </c>
      <c r="R34" s="83"/>
    </row>
    <row r="35" spans="1:18" ht="16.5" x14ac:dyDescent="0.3">
      <c r="A35" s="102" t="s">
        <v>107</v>
      </c>
      <c r="B35" s="103">
        <v>68.14</v>
      </c>
      <c r="C35" s="104">
        <v>0</v>
      </c>
      <c r="D35" s="104">
        <f t="shared" si="2"/>
        <v>68.14</v>
      </c>
      <c r="E35" s="105">
        <f t="shared" si="3"/>
        <v>7.7795758178087892E-4</v>
      </c>
      <c r="F35" s="103">
        <v>172.42</v>
      </c>
      <c r="G35" s="104">
        <v>0</v>
      </c>
      <c r="H35" s="122">
        <f t="shared" si="4"/>
        <v>172.42</v>
      </c>
      <c r="I35" s="123">
        <f t="shared" si="0"/>
        <v>-0.60480222711982368</v>
      </c>
      <c r="J35" s="103">
        <v>855.096</v>
      </c>
      <c r="K35" s="104">
        <v>0</v>
      </c>
      <c r="L35" s="104">
        <f t="shared" si="5"/>
        <v>855.096</v>
      </c>
      <c r="M35" s="105">
        <f t="shared" si="6"/>
        <v>1.0199142335445438E-3</v>
      </c>
      <c r="N35" s="104">
        <v>1031.4680000000001</v>
      </c>
      <c r="O35" s="104">
        <v>0</v>
      </c>
      <c r="P35" s="122">
        <f t="shared" si="7"/>
        <v>1031.4680000000001</v>
      </c>
      <c r="Q35" s="124">
        <f t="shared" si="1"/>
        <v>-0.17099124742599869</v>
      </c>
      <c r="R35" s="83"/>
    </row>
    <row r="36" spans="1:18" ht="16.5" x14ac:dyDescent="0.3">
      <c r="A36" s="102" t="s">
        <v>102</v>
      </c>
      <c r="B36" s="103">
        <v>66.412000000000006</v>
      </c>
      <c r="C36" s="104">
        <v>0</v>
      </c>
      <c r="D36" s="104">
        <f t="shared" si="2"/>
        <v>66.412000000000006</v>
      </c>
      <c r="E36" s="105">
        <f t="shared" si="3"/>
        <v>7.5822892458514435E-4</v>
      </c>
      <c r="F36" s="103">
        <v>88.768000000000001</v>
      </c>
      <c r="G36" s="104">
        <v>0</v>
      </c>
      <c r="H36" s="122">
        <f t="shared" si="4"/>
        <v>88.768000000000001</v>
      </c>
      <c r="I36" s="123">
        <f t="shared" si="0"/>
        <v>-0.25184751261715932</v>
      </c>
      <c r="J36" s="103">
        <v>640.19899999999996</v>
      </c>
      <c r="K36" s="104">
        <v>0</v>
      </c>
      <c r="L36" s="104">
        <f t="shared" si="5"/>
        <v>640.19899999999996</v>
      </c>
      <c r="M36" s="105">
        <f t="shared" si="6"/>
        <v>7.6359621890522626E-4</v>
      </c>
      <c r="N36" s="104">
        <v>789.92399999999998</v>
      </c>
      <c r="O36" s="104">
        <v>0</v>
      </c>
      <c r="P36" s="122">
        <f t="shared" si="7"/>
        <v>789.92399999999998</v>
      </c>
      <c r="Q36" s="124">
        <f t="shared" si="1"/>
        <v>-0.18954355102516196</v>
      </c>
      <c r="R36" s="83"/>
    </row>
    <row r="37" spans="1:18" ht="16.5" x14ac:dyDescent="0.3">
      <c r="A37" s="102" t="s">
        <v>82</v>
      </c>
      <c r="B37" s="103">
        <v>62.942999999999998</v>
      </c>
      <c r="C37" s="104">
        <v>0</v>
      </c>
      <c r="D37" s="104">
        <f t="shared" si="2"/>
        <v>62.942999999999998</v>
      </c>
      <c r="E37" s="105">
        <f t="shared" si="3"/>
        <v>7.1862318858282746E-4</v>
      </c>
      <c r="F37" s="103">
        <v>117.782</v>
      </c>
      <c r="G37" s="104">
        <v>0</v>
      </c>
      <c r="H37" s="122">
        <f t="shared" si="4"/>
        <v>117.782</v>
      </c>
      <c r="I37" s="123">
        <f t="shared" si="0"/>
        <v>-0.46559745971370836</v>
      </c>
      <c r="J37" s="103">
        <v>715.404</v>
      </c>
      <c r="K37" s="104">
        <v>0</v>
      </c>
      <c r="L37" s="104">
        <f t="shared" si="5"/>
        <v>715.404</v>
      </c>
      <c r="M37" s="105">
        <f t="shared" si="6"/>
        <v>8.5329684893240151E-4</v>
      </c>
      <c r="N37" s="104">
        <v>949.702</v>
      </c>
      <c r="O37" s="104">
        <v>0</v>
      </c>
      <c r="P37" s="122">
        <f t="shared" si="7"/>
        <v>949.702</v>
      </c>
      <c r="Q37" s="124">
        <f t="shared" si="1"/>
        <v>-0.24670686173136414</v>
      </c>
      <c r="R37" s="83"/>
    </row>
    <row r="38" spans="1:18" ht="16.5" x14ac:dyDescent="0.3">
      <c r="A38" s="102" t="s">
        <v>100</v>
      </c>
      <c r="B38" s="103">
        <v>54.665999999999997</v>
      </c>
      <c r="C38" s="104">
        <v>0</v>
      </c>
      <c r="D38" s="104">
        <f t="shared" si="2"/>
        <v>54.665999999999997</v>
      </c>
      <c r="E38" s="105">
        <f t="shared" si="3"/>
        <v>6.2412429066089703E-4</v>
      </c>
      <c r="F38" s="103">
        <v>82.358999999999995</v>
      </c>
      <c r="G38" s="104">
        <v>0</v>
      </c>
      <c r="H38" s="122">
        <f t="shared" si="4"/>
        <v>82.358999999999995</v>
      </c>
      <c r="I38" s="123">
        <f t="shared" si="0"/>
        <v>-0.33624740465522895</v>
      </c>
      <c r="J38" s="103">
        <v>590.50300000000004</v>
      </c>
      <c r="K38" s="104">
        <v>0</v>
      </c>
      <c r="L38" s="104">
        <f t="shared" si="5"/>
        <v>590.50300000000004</v>
      </c>
      <c r="M38" s="105">
        <f t="shared" si="6"/>
        <v>7.0432140327022206E-4</v>
      </c>
      <c r="N38" s="104">
        <v>739.202</v>
      </c>
      <c r="O38" s="104">
        <v>0</v>
      </c>
      <c r="P38" s="122">
        <f t="shared" si="7"/>
        <v>739.202</v>
      </c>
      <c r="Q38" s="124">
        <f t="shared" si="1"/>
        <v>-0.20116152283137756</v>
      </c>
      <c r="R38" s="83"/>
    </row>
    <row r="39" spans="1:18" ht="16.5" x14ac:dyDescent="0.3">
      <c r="A39" s="102" t="s">
        <v>64</v>
      </c>
      <c r="B39" s="103">
        <v>54.18</v>
      </c>
      <c r="C39" s="104">
        <v>0</v>
      </c>
      <c r="D39" s="104">
        <f t="shared" si="2"/>
        <v>54.18</v>
      </c>
      <c r="E39" s="105">
        <f t="shared" si="3"/>
        <v>6.1857560582459666E-4</v>
      </c>
      <c r="F39" s="103">
        <v>377.92099999999999</v>
      </c>
      <c r="G39" s="104">
        <v>0</v>
      </c>
      <c r="H39" s="122">
        <f t="shared" si="4"/>
        <v>377.92099999999999</v>
      </c>
      <c r="I39" s="123">
        <f t="shared" si="0"/>
        <v>-0.85663670449644236</v>
      </c>
      <c r="J39" s="103">
        <v>1303.577</v>
      </c>
      <c r="K39" s="104">
        <v>0</v>
      </c>
      <c r="L39" s="104">
        <f t="shared" si="5"/>
        <v>1303.577</v>
      </c>
      <c r="M39" s="105">
        <f t="shared" si="6"/>
        <v>1.5548391488456217E-3</v>
      </c>
      <c r="N39" s="104">
        <v>1459.32</v>
      </c>
      <c r="O39" s="104">
        <v>0</v>
      </c>
      <c r="P39" s="122">
        <f t="shared" si="7"/>
        <v>1459.32</v>
      </c>
      <c r="Q39" s="124">
        <f t="shared" si="1"/>
        <v>-0.10672299427130438</v>
      </c>
      <c r="R39" s="83"/>
    </row>
    <row r="40" spans="1:18" ht="16.5" x14ac:dyDescent="0.3">
      <c r="A40" s="102" t="s">
        <v>67</v>
      </c>
      <c r="B40" s="103">
        <v>51.673000000000002</v>
      </c>
      <c r="C40" s="104">
        <v>0</v>
      </c>
      <c r="D40" s="104">
        <f t="shared" si="2"/>
        <v>51.673000000000002</v>
      </c>
      <c r="E40" s="105">
        <f t="shared" si="3"/>
        <v>5.899530690249979E-4</v>
      </c>
      <c r="F40" s="103">
        <v>67.983999999999995</v>
      </c>
      <c r="G40" s="104">
        <v>0</v>
      </c>
      <c r="H40" s="122">
        <f t="shared" si="4"/>
        <v>67.983999999999995</v>
      </c>
      <c r="I40" s="123">
        <f t="shared" si="0"/>
        <v>-0.23992409978818541</v>
      </c>
      <c r="J40" s="103">
        <v>594.05600000000004</v>
      </c>
      <c r="K40" s="104">
        <v>0</v>
      </c>
      <c r="L40" s="104">
        <f t="shared" si="5"/>
        <v>594.05600000000004</v>
      </c>
      <c r="M40" s="105">
        <f t="shared" si="6"/>
        <v>7.0855923770259425E-4</v>
      </c>
      <c r="N40" s="104">
        <v>519.72199999999998</v>
      </c>
      <c r="O40" s="104">
        <v>0</v>
      </c>
      <c r="P40" s="122">
        <f t="shared" si="7"/>
        <v>519.72199999999998</v>
      </c>
      <c r="Q40" s="124">
        <f t="shared" si="1"/>
        <v>0.14302646414814091</v>
      </c>
      <c r="R40" s="83"/>
    </row>
    <row r="41" spans="1:18" ht="16.5" x14ac:dyDescent="0.3">
      <c r="A41" s="102" t="s">
        <v>77</v>
      </c>
      <c r="B41" s="103">
        <v>38.366999999999997</v>
      </c>
      <c r="C41" s="104">
        <v>0</v>
      </c>
      <c r="D41" s="104">
        <f t="shared" si="2"/>
        <v>38.366999999999997</v>
      </c>
      <c r="E41" s="105">
        <f t="shared" si="3"/>
        <v>4.3803784179904579E-4</v>
      </c>
      <c r="F41" s="103">
        <v>34.811999999999998</v>
      </c>
      <c r="G41" s="104">
        <v>0</v>
      </c>
      <c r="H41" s="122">
        <f t="shared" si="4"/>
        <v>34.811999999999998</v>
      </c>
      <c r="I41" s="123">
        <f t="shared" si="0"/>
        <v>0.10211995863495349</v>
      </c>
      <c r="J41" s="103">
        <v>306.69299999999998</v>
      </c>
      <c r="K41" s="104">
        <v>0</v>
      </c>
      <c r="L41" s="104">
        <f t="shared" si="5"/>
        <v>306.69299999999998</v>
      </c>
      <c r="M41" s="105">
        <f t="shared" si="6"/>
        <v>3.6580753041585593E-4</v>
      </c>
      <c r="N41" s="104">
        <v>435.22199999999998</v>
      </c>
      <c r="O41" s="104">
        <v>0</v>
      </c>
      <c r="P41" s="122">
        <f t="shared" si="7"/>
        <v>435.22199999999998</v>
      </c>
      <c r="Q41" s="124">
        <f t="shared" si="1"/>
        <v>-0.29531825137516032</v>
      </c>
      <c r="R41" s="83"/>
    </row>
    <row r="42" spans="1:18" ht="16.5" x14ac:dyDescent="0.3">
      <c r="A42" s="102" t="s">
        <v>103</v>
      </c>
      <c r="B42" s="103">
        <v>33.378</v>
      </c>
      <c r="C42" s="104">
        <v>0</v>
      </c>
      <c r="D42" s="104">
        <f t="shared" si="2"/>
        <v>33.378</v>
      </c>
      <c r="E42" s="105">
        <f t="shared" si="3"/>
        <v>3.81078194374555E-4</v>
      </c>
      <c r="F42" s="103">
        <v>5.7759999999999998</v>
      </c>
      <c r="G42" s="104">
        <v>0</v>
      </c>
      <c r="H42" s="122">
        <f t="shared" si="4"/>
        <v>5.7759999999999998</v>
      </c>
      <c r="I42" s="123">
        <f t="shared" si="0"/>
        <v>4.7787396121883656</v>
      </c>
      <c r="J42" s="103">
        <v>423.21199999999999</v>
      </c>
      <c r="K42" s="104">
        <v>0</v>
      </c>
      <c r="L42" s="104">
        <f t="shared" si="5"/>
        <v>423.21199999999999</v>
      </c>
      <c r="M42" s="105">
        <f t="shared" si="6"/>
        <v>5.047853604821604E-4</v>
      </c>
      <c r="N42" s="104">
        <v>238.929</v>
      </c>
      <c r="O42" s="104">
        <v>0</v>
      </c>
      <c r="P42" s="122">
        <f t="shared" si="7"/>
        <v>238.929</v>
      </c>
      <c r="Q42" s="124">
        <f t="shared" si="1"/>
        <v>0.7712877047156268</v>
      </c>
      <c r="R42" s="83"/>
    </row>
    <row r="43" spans="1:18" ht="16.5" x14ac:dyDescent="0.3">
      <c r="A43" s="102" t="s">
        <v>105</v>
      </c>
      <c r="B43" s="103">
        <v>28.625</v>
      </c>
      <c r="C43" s="104">
        <v>0</v>
      </c>
      <c r="D43" s="104">
        <f t="shared" si="2"/>
        <v>28.625</v>
      </c>
      <c r="E43" s="105">
        <f t="shared" si="3"/>
        <v>3.2681297003929645E-4</v>
      </c>
      <c r="F43" s="103">
        <v>42.302</v>
      </c>
      <c r="G43" s="104">
        <v>0</v>
      </c>
      <c r="H43" s="122">
        <f t="shared" si="4"/>
        <v>42.302</v>
      </c>
      <c r="I43" s="123">
        <f t="shared" si="0"/>
        <v>-0.32331804642806483</v>
      </c>
      <c r="J43" s="103">
        <v>236.06200000000001</v>
      </c>
      <c r="K43" s="104">
        <v>0</v>
      </c>
      <c r="L43" s="104">
        <f t="shared" si="5"/>
        <v>236.06200000000001</v>
      </c>
      <c r="M43" s="105">
        <f t="shared" si="6"/>
        <v>2.8156253075560186E-4</v>
      </c>
      <c r="N43" s="104">
        <v>288.69099999999997</v>
      </c>
      <c r="O43" s="104">
        <v>0</v>
      </c>
      <c r="P43" s="122">
        <f t="shared" si="7"/>
        <v>288.69099999999997</v>
      </c>
      <c r="Q43" s="124">
        <f t="shared" si="1"/>
        <v>-0.18230218468881942</v>
      </c>
      <c r="R43" s="83"/>
    </row>
    <row r="44" spans="1:18" ht="16.5" x14ac:dyDescent="0.3">
      <c r="A44" s="102" t="s">
        <v>85</v>
      </c>
      <c r="B44" s="103">
        <v>28.574000000000002</v>
      </c>
      <c r="C44" s="104">
        <v>0</v>
      </c>
      <c r="D44" s="104">
        <f t="shared" si="2"/>
        <v>28.574000000000002</v>
      </c>
      <c r="E44" s="105">
        <f t="shared" si="3"/>
        <v>3.2623070064289456E-4</v>
      </c>
      <c r="F44" s="103">
        <v>30.56</v>
      </c>
      <c r="G44" s="104">
        <v>0</v>
      </c>
      <c r="H44" s="122">
        <f t="shared" si="4"/>
        <v>30.56</v>
      </c>
      <c r="I44" s="123">
        <f t="shared" si="0"/>
        <v>-6.498691099476428E-2</v>
      </c>
      <c r="J44" s="103">
        <v>237.49199999999999</v>
      </c>
      <c r="K44" s="104">
        <v>0</v>
      </c>
      <c r="L44" s="104">
        <f t="shared" si="5"/>
        <v>237.49199999999999</v>
      </c>
      <c r="M44" s="105">
        <f t="shared" si="6"/>
        <v>2.8326816071290331E-4</v>
      </c>
      <c r="N44" s="104">
        <v>339.548</v>
      </c>
      <c r="O44" s="104">
        <v>0</v>
      </c>
      <c r="P44" s="122">
        <f t="shared" si="7"/>
        <v>339.548</v>
      </c>
      <c r="Q44" s="124">
        <f t="shared" si="1"/>
        <v>-0.30056427957166587</v>
      </c>
      <c r="R44" s="83"/>
    </row>
    <row r="45" spans="1:18" ht="16.5" x14ac:dyDescent="0.3">
      <c r="A45" s="102" t="s">
        <v>79</v>
      </c>
      <c r="B45" s="103">
        <v>24.277999999999999</v>
      </c>
      <c r="C45" s="104">
        <v>0</v>
      </c>
      <c r="D45" s="104">
        <f t="shared" si="2"/>
        <v>24.277999999999999</v>
      </c>
      <c r="E45" s="105">
        <f t="shared" si="3"/>
        <v>2.7718306678127644E-4</v>
      </c>
      <c r="F45" s="103">
        <v>35.521000000000001</v>
      </c>
      <c r="G45" s="104">
        <v>0</v>
      </c>
      <c r="H45" s="122">
        <f t="shared" si="4"/>
        <v>35.521000000000001</v>
      </c>
      <c r="I45" s="123">
        <f t="shared" si="0"/>
        <v>-0.31651698994960731</v>
      </c>
      <c r="J45" s="103">
        <v>260.38600000000002</v>
      </c>
      <c r="K45" s="104">
        <v>0</v>
      </c>
      <c r="L45" s="104">
        <f t="shared" si="5"/>
        <v>260.38600000000002</v>
      </c>
      <c r="M45" s="105">
        <f t="shared" si="6"/>
        <v>3.1057493850483411E-4</v>
      </c>
      <c r="N45" s="104">
        <v>344.27800000000002</v>
      </c>
      <c r="O45" s="104">
        <v>0</v>
      </c>
      <c r="P45" s="122">
        <f t="shared" si="7"/>
        <v>344.27800000000002</v>
      </c>
      <c r="Q45" s="124">
        <f t="shared" si="1"/>
        <v>-0.24367516948512535</v>
      </c>
      <c r="R45" s="83"/>
    </row>
    <row r="46" spans="1:18" ht="16.5" x14ac:dyDescent="0.3">
      <c r="A46" s="102" t="s">
        <v>68</v>
      </c>
      <c r="B46" s="103">
        <v>21.922000000000001</v>
      </c>
      <c r="C46" s="104">
        <v>0</v>
      </c>
      <c r="D46" s="104">
        <f t="shared" si="2"/>
        <v>21.922000000000001</v>
      </c>
      <c r="E46" s="105">
        <f t="shared" si="3"/>
        <v>2.5028450407690677E-4</v>
      </c>
      <c r="F46" s="103">
        <v>26.51</v>
      </c>
      <c r="G46" s="104">
        <v>0</v>
      </c>
      <c r="H46" s="122">
        <f t="shared" si="4"/>
        <v>26.51</v>
      </c>
      <c r="I46" s="123">
        <f t="shared" si="0"/>
        <v>-0.1730667672576387</v>
      </c>
      <c r="J46" s="103">
        <v>206.721</v>
      </c>
      <c r="K46" s="104">
        <v>0</v>
      </c>
      <c r="L46" s="104">
        <f t="shared" si="5"/>
        <v>206.721</v>
      </c>
      <c r="M46" s="105">
        <f t="shared" si="6"/>
        <v>2.4656610517715164E-4</v>
      </c>
      <c r="N46" s="104">
        <v>277.315</v>
      </c>
      <c r="O46" s="104">
        <v>0</v>
      </c>
      <c r="P46" s="122">
        <f t="shared" si="7"/>
        <v>277.315</v>
      </c>
      <c r="Q46" s="124">
        <f t="shared" si="1"/>
        <v>-0.25456250112687739</v>
      </c>
      <c r="R46" s="83"/>
    </row>
    <row r="47" spans="1:18" ht="16.5" x14ac:dyDescent="0.3">
      <c r="A47" s="102" t="s">
        <v>76</v>
      </c>
      <c r="B47" s="103">
        <v>19.821999999999999</v>
      </c>
      <c r="C47" s="104">
        <v>0</v>
      </c>
      <c r="D47" s="104">
        <f t="shared" si="2"/>
        <v>19.821999999999999</v>
      </c>
      <c r="E47" s="105">
        <f t="shared" si="3"/>
        <v>2.2630870540153481E-4</v>
      </c>
      <c r="F47" s="103">
        <v>3.6389999999999998</v>
      </c>
      <c r="G47" s="104">
        <v>0</v>
      </c>
      <c r="H47" s="122">
        <f t="shared" si="4"/>
        <v>3.6389999999999998</v>
      </c>
      <c r="I47" s="123">
        <f t="shared" si="0"/>
        <v>4.4471008518823858</v>
      </c>
      <c r="J47" s="103">
        <v>172.785</v>
      </c>
      <c r="K47" s="104">
        <v>0</v>
      </c>
      <c r="L47" s="104">
        <f t="shared" si="5"/>
        <v>172.785</v>
      </c>
      <c r="M47" s="105">
        <f t="shared" si="6"/>
        <v>2.0608900151912064E-4</v>
      </c>
      <c r="N47" s="104">
        <v>51.442</v>
      </c>
      <c r="O47" s="104">
        <v>0</v>
      </c>
      <c r="P47" s="122">
        <f t="shared" si="7"/>
        <v>51.442</v>
      </c>
      <c r="Q47" s="124">
        <f t="shared" si="1"/>
        <v>2.3588313051592085</v>
      </c>
    </row>
    <row r="48" spans="1:18" ht="16.5" x14ac:dyDescent="0.3">
      <c r="A48" s="102" t="s">
        <v>106</v>
      </c>
      <c r="B48" s="103">
        <v>19.591999999999999</v>
      </c>
      <c r="C48" s="104">
        <v>0</v>
      </c>
      <c r="D48" s="104">
        <f t="shared" si="2"/>
        <v>19.591999999999999</v>
      </c>
      <c r="E48" s="105">
        <f t="shared" si="3"/>
        <v>2.2368278459423214E-4</v>
      </c>
      <c r="F48" s="103">
        <v>31.798999999999999</v>
      </c>
      <c r="G48" s="104">
        <v>0</v>
      </c>
      <c r="H48" s="122">
        <f t="shared" si="4"/>
        <v>31.798999999999999</v>
      </c>
      <c r="I48" s="123">
        <f t="shared" si="0"/>
        <v>-0.38387999622629643</v>
      </c>
      <c r="J48" s="103">
        <v>144.63800000000001</v>
      </c>
      <c r="K48" s="104">
        <v>0</v>
      </c>
      <c r="L48" s="104">
        <f t="shared" si="5"/>
        <v>144.63800000000001</v>
      </c>
      <c r="M48" s="105">
        <f t="shared" si="6"/>
        <v>1.7251671731760614E-4</v>
      </c>
      <c r="N48" s="104">
        <v>171.10599999999999</v>
      </c>
      <c r="O48" s="104">
        <v>0</v>
      </c>
      <c r="P48" s="122">
        <f t="shared" si="7"/>
        <v>171.10599999999999</v>
      </c>
      <c r="Q48" s="124">
        <f t="shared" si="1"/>
        <v>-0.15468773742592301</v>
      </c>
    </row>
    <row r="49" spans="1:17" ht="16.5" x14ac:dyDescent="0.3">
      <c r="A49" s="102" t="s">
        <v>104</v>
      </c>
      <c r="B49" s="103">
        <v>17.263999999999999</v>
      </c>
      <c r="C49" s="104">
        <v>0</v>
      </c>
      <c r="D49" s="104">
        <f t="shared" si="2"/>
        <v>17.263999999999999</v>
      </c>
      <c r="E49" s="105">
        <f t="shared" si="3"/>
        <v>1.971038992055341E-4</v>
      </c>
      <c r="F49" s="103">
        <v>22.78</v>
      </c>
      <c r="G49" s="104">
        <v>0</v>
      </c>
      <c r="H49" s="122">
        <f t="shared" si="4"/>
        <v>22.78</v>
      </c>
      <c r="I49" s="123">
        <f t="shared" si="0"/>
        <v>-0.24214223002633894</v>
      </c>
      <c r="J49" s="103">
        <v>219.66900000000001</v>
      </c>
      <c r="K49" s="104">
        <v>0</v>
      </c>
      <c r="L49" s="104">
        <f t="shared" si="5"/>
        <v>219.66900000000001</v>
      </c>
      <c r="M49" s="105">
        <f t="shared" si="6"/>
        <v>2.6200980915417265E-4</v>
      </c>
      <c r="N49" s="104">
        <v>288.46100000000001</v>
      </c>
      <c r="O49" s="104">
        <v>0</v>
      </c>
      <c r="P49" s="122">
        <f t="shared" si="7"/>
        <v>288.46100000000001</v>
      </c>
      <c r="Q49" s="124">
        <f t="shared" si="1"/>
        <v>-0.2384793784948398</v>
      </c>
    </row>
    <row r="50" spans="1:17" ht="16.5" x14ac:dyDescent="0.3">
      <c r="A50" s="102" t="s">
        <v>97</v>
      </c>
      <c r="B50" s="103">
        <v>15.516</v>
      </c>
      <c r="C50" s="104">
        <v>0</v>
      </c>
      <c r="D50" s="104">
        <f t="shared" si="2"/>
        <v>15.516</v>
      </c>
      <c r="E50" s="105">
        <f t="shared" si="3"/>
        <v>1.77146901070034E-4</v>
      </c>
      <c r="F50" s="103">
        <v>185.02099999999999</v>
      </c>
      <c r="G50" s="104">
        <v>0</v>
      </c>
      <c r="H50" s="122">
        <f t="shared" si="4"/>
        <v>185.02099999999999</v>
      </c>
      <c r="I50" s="123">
        <f t="shared" si="0"/>
        <v>-0.91613924905821498</v>
      </c>
      <c r="J50" s="103">
        <v>1208.8910000000001</v>
      </c>
      <c r="K50" s="104">
        <v>0</v>
      </c>
      <c r="L50" s="104">
        <f t="shared" si="5"/>
        <v>1208.8910000000001</v>
      </c>
      <c r="M50" s="105">
        <f t="shared" si="6"/>
        <v>1.4419025907078237E-3</v>
      </c>
      <c r="N50" s="104">
        <v>1280.5360000000001</v>
      </c>
      <c r="O50" s="104">
        <v>0</v>
      </c>
      <c r="P50" s="122">
        <f t="shared" si="7"/>
        <v>1280.5360000000001</v>
      </c>
      <c r="Q50" s="124">
        <f t="shared" si="1"/>
        <v>-5.5949227510979749E-2</v>
      </c>
    </row>
    <row r="51" spans="1:17" ht="16.5" x14ac:dyDescent="0.3">
      <c r="A51" s="102" t="s">
        <v>63</v>
      </c>
      <c r="B51" s="103">
        <v>14.090999999999999</v>
      </c>
      <c r="C51" s="104">
        <v>0</v>
      </c>
      <c r="D51" s="104">
        <f t="shared" si="2"/>
        <v>14.090999999999999</v>
      </c>
      <c r="E51" s="105">
        <f t="shared" si="3"/>
        <v>1.6087760911174588E-4</v>
      </c>
      <c r="F51" s="103">
        <v>22.475000000000001</v>
      </c>
      <c r="G51" s="104">
        <v>0</v>
      </c>
      <c r="H51" s="122">
        <f t="shared" si="4"/>
        <v>22.475000000000001</v>
      </c>
      <c r="I51" s="123">
        <f t="shared" si="0"/>
        <v>-0.37303670745272532</v>
      </c>
      <c r="J51" s="103">
        <v>128.35</v>
      </c>
      <c r="K51" s="104">
        <v>0</v>
      </c>
      <c r="L51" s="104">
        <f t="shared" si="5"/>
        <v>128.35</v>
      </c>
      <c r="M51" s="105">
        <f t="shared" si="6"/>
        <v>1.5308923427947527E-4</v>
      </c>
      <c r="N51" s="104">
        <v>205.05500000000001</v>
      </c>
      <c r="O51" s="104">
        <v>0</v>
      </c>
      <c r="P51" s="122">
        <f t="shared" si="7"/>
        <v>205.05500000000001</v>
      </c>
      <c r="Q51" s="124">
        <f t="shared" si="1"/>
        <v>-0.37407037136378052</v>
      </c>
    </row>
    <row r="52" spans="1:17" ht="16.5" x14ac:dyDescent="0.3">
      <c r="A52" s="102" t="s">
        <v>127</v>
      </c>
      <c r="B52" s="103">
        <v>14.052</v>
      </c>
      <c r="C52" s="104">
        <v>0</v>
      </c>
      <c r="D52" s="104">
        <f t="shared" si="2"/>
        <v>14.052</v>
      </c>
      <c r="E52" s="105">
        <f t="shared" si="3"/>
        <v>1.6043234427920325E-4</v>
      </c>
      <c r="F52" s="103">
        <v>3.605</v>
      </c>
      <c r="G52" s="104">
        <v>0</v>
      </c>
      <c r="H52" s="122">
        <f t="shared" si="4"/>
        <v>3.605</v>
      </c>
      <c r="I52" s="123">
        <f t="shared" si="0"/>
        <v>2.897919556171983</v>
      </c>
      <c r="J52" s="103">
        <v>42.948</v>
      </c>
      <c r="K52" s="104">
        <v>0</v>
      </c>
      <c r="L52" s="104">
        <f t="shared" si="5"/>
        <v>42.948</v>
      </c>
      <c r="M52" s="105">
        <f t="shared" si="6"/>
        <v>5.1226150633696177E-5</v>
      </c>
      <c r="N52" s="104">
        <v>34.533000000000001</v>
      </c>
      <c r="O52" s="104">
        <v>0</v>
      </c>
      <c r="P52" s="122">
        <f t="shared" si="7"/>
        <v>34.533000000000001</v>
      </c>
      <c r="Q52" s="124">
        <f t="shared" si="1"/>
        <v>0.24367995830075584</v>
      </c>
    </row>
    <row r="53" spans="1:17" ht="16.5" x14ac:dyDescent="0.3">
      <c r="A53" s="102" t="s">
        <v>108</v>
      </c>
      <c r="B53" s="103">
        <v>12.39</v>
      </c>
      <c r="C53" s="104">
        <v>0</v>
      </c>
      <c r="D53" s="104">
        <f t="shared" si="2"/>
        <v>12.39</v>
      </c>
      <c r="E53" s="105">
        <f t="shared" si="3"/>
        <v>1.4145721218469459E-4</v>
      </c>
      <c r="F53" s="103">
        <v>1.266</v>
      </c>
      <c r="G53" s="104">
        <v>0</v>
      </c>
      <c r="H53" s="122">
        <f t="shared" si="4"/>
        <v>1.266</v>
      </c>
      <c r="I53" s="123">
        <f t="shared" si="0"/>
        <v>8.7867298578199051</v>
      </c>
      <c r="J53" s="103">
        <v>113.069</v>
      </c>
      <c r="K53" s="104">
        <v>0</v>
      </c>
      <c r="L53" s="104">
        <f t="shared" si="5"/>
        <v>113.069</v>
      </c>
      <c r="M53" s="105">
        <f t="shared" si="6"/>
        <v>1.3486284870078684E-4</v>
      </c>
      <c r="N53" s="104">
        <v>39.956000000000003</v>
      </c>
      <c r="O53" s="104">
        <v>0</v>
      </c>
      <c r="P53" s="122">
        <f t="shared" si="7"/>
        <v>39.956000000000003</v>
      </c>
      <c r="Q53" s="124">
        <f t="shared" si="1"/>
        <v>1.8298378216037641</v>
      </c>
    </row>
    <row r="54" spans="1:17" ht="16.5" x14ac:dyDescent="0.3">
      <c r="A54" s="102" t="s">
        <v>70</v>
      </c>
      <c r="B54" s="103">
        <v>11.28</v>
      </c>
      <c r="C54" s="104">
        <v>0</v>
      </c>
      <c r="D54" s="104">
        <f t="shared" si="2"/>
        <v>11.28</v>
      </c>
      <c r="E54" s="105">
        <f t="shared" si="3"/>
        <v>1.2878429002771227E-4</v>
      </c>
      <c r="F54" s="103">
        <v>4.1779999999999999</v>
      </c>
      <c r="G54" s="104">
        <v>0</v>
      </c>
      <c r="H54" s="122">
        <f t="shared" si="4"/>
        <v>4.1779999999999999</v>
      </c>
      <c r="I54" s="123">
        <f t="shared" si="0"/>
        <v>1.6998563906175201</v>
      </c>
      <c r="J54" s="103">
        <v>261.036</v>
      </c>
      <c r="K54" s="104">
        <v>0</v>
      </c>
      <c r="L54" s="104">
        <f t="shared" si="5"/>
        <v>261.036</v>
      </c>
      <c r="M54" s="105">
        <f t="shared" si="6"/>
        <v>3.1135022484906201E-4</v>
      </c>
      <c r="N54" s="104">
        <v>53.93</v>
      </c>
      <c r="O54" s="104">
        <v>0</v>
      </c>
      <c r="P54" s="122">
        <f t="shared" si="7"/>
        <v>53.93</v>
      </c>
      <c r="Q54" s="124">
        <f t="shared" si="1"/>
        <v>3.8402744298164286</v>
      </c>
    </row>
    <row r="55" spans="1:17" ht="16.5" x14ac:dyDescent="0.3">
      <c r="A55" s="102" t="s">
        <v>71</v>
      </c>
      <c r="B55" s="103">
        <v>11.106999999999999</v>
      </c>
      <c r="C55" s="104">
        <v>0</v>
      </c>
      <c r="D55" s="104">
        <f t="shared" si="2"/>
        <v>11.106999999999999</v>
      </c>
      <c r="E55" s="105">
        <f t="shared" si="3"/>
        <v>1.2680914089874113E-4</v>
      </c>
      <c r="F55" s="103">
        <v>12.91</v>
      </c>
      <c r="G55" s="104">
        <v>0</v>
      </c>
      <c r="H55" s="122">
        <f t="shared" si="4"/>
        <v>12.91</v>
      </c>
      <c r="I55" s="123">
        <f t="shared" si="0"/>
        <v>-0.13965917893106128</v>
      </c>
      <c r="J55" s="103">
        <v>96.603999999999999</v>
      </c>
      <c r="K55" s="104">
        <v>0</v>
      </c>
      <c r="L55" s="104">
        <f t="shared" si="5"/>
        <v>96.603999999999999</v>
      </c>
      <c r="M55" s="105">
        <f t="shared" si="6"/>
        <v>1.1522424922738162E-4</v>
      </c>
      <c r="N55" s="104">
        <v>143.42699999999999</v>
      </c>
      <c r="O55" s="104">
        <v>0</v>
      </c>
      <c r="P55" s="122">
        <f t="shared" si="7"/>
        <v>143.42699999999999</v>
      </c>
      <c r="Q55" s="124">
        <f t="shared" si="1"/>
        <v>-0.32645875602222729</v>
      </c>
    </row>
    <row r="56" spans="1:17" ht="16.5" x14ac:dyDescent="0.3">
      <c r="A56" s="102" t="s">
        <v>81</v>
      </c>
      <c r="B56" s="103">
        <v>10.859</v>
      </c>
      <c r="C56" s="104">
        <v>0</v>
      </c>
      <c r="D56" s="104">
        <f t="shared" si="2"/>
        <v>10.859</v>
      </c>
      <c r="E56" s="105">
        <f t="shared" si="3"/>
        <v>1.239777132456496E-4</v>
      </c>
      <c r="F56" s="103">
        <v>3.2309999999999999</v>
      </c>
      <c r="G56" s="104">
        <v>0</v>
      </c>
      <c r="H56" s="122">
        <f t="shared" si="4"/>
        <v>3.2309999999999999</v>
      </c>
      <c r="I56" s="123">
        <f t="shared" si="0"/>
        <v>2.3608789848344167</v>
      </c>
      <c r="J56" s="103">
        <v>105.44</v>
      </c>
      <c r="K56" s="104">
        <v>0</v>
      </c>
      <c r="L56" s="104">
        <f t="shared" si="5"/>
        <v>105.44</v>
      </c>
      <c r="M56" s="105">
        <f t="shared" si="6"/>
        <v>1.2576337251599435E-4</v>
      </c>
      <c r="N56" s="104">
        <v>45.981999999999999</v>
      </c>
      <c r="O56" s="104">
        <v>0</v>
      </c>
      <c r="P56" s="122">
        <f t="shared" si="7"/>
        <v>45.981999999999999</v>
      </c>
      <c r="Q56" s="124">
        <f t="shared" si="1"/>
        <v>1.2930712017746075</v>
      </c>
    </row>
    <row r="57" spans="1:17" ht="16.5" x14ac:dyDescent="0.3">
      <c r="A57" s="102" t="s">
        <v>151</v>
      </c>
      <c r="B57" s="103">
        <v>9.74</v>
      </c>
      <c r="C57" s="104">
        <v>0</v>
      </c>
      <c r="D57" s="104">
        <f t="shared" si="2"/>
        <v>9.74</v>
      </c>
      <c r="E57" s="105">
        <f t="shared" si="3"/>
        <v>1.1120203766577283E-4</v>
      </c>
      <c r="F57" s="103">
        <v>7.048</v>
      </c>
      <c r="G57" s="104">
        <v>0</v>
      </c>
      <c r="H57" s="122">
        <f t="shared" si="4"/>
        <v>7.048</v>
      </c>
      <c r="I57" s="123">
        <f t="shared" si="0"/>
        <v>0.38195232690124858</v>
      </c>
      <c r="J57" s="103">
        <v>96.897999999999996</v>
      </c>
      <c r="K57" s="104">
        <v>0</v>
      </c>
      <c r="L57" s="104">
        <f t="shared" si="5"/>
        <v>96.897999999999996</v>
      </c>
      <c r="M57" s="105">
        <f t="shared" si="6"/>
        <v>1.1557491720461703E-4</v>
      </c>
      <c r="N57" s="104">
        <v>95.98</v>
      </c>
      <c r="O57" s="104">
        <v>0</v>
      </c>
      <c r="P57" s="122">
        <f t="shared" si="7"/>
        <v>95.98</v>
      </c>
      <c r="Q57" s="124">
        <f t="shared" si="1"/>
        <v>9.5644926026254851E-3</v>
      </c>
    </row>
    <row r="58" spans="1:17" ht="16.5" x14ac:dyDescent="0.3">
      <c r="A58" s="102" t="s">
        <v>361</v>
      </c>
      <c r="B58" s="103">
        <v>9.2550000000000008</v>
      </c>
      <c r="C58" s="104">
        <v>0</v>
      </c>
      <c r="D58" s="104">
        <f t="shared" si="2"/>
        <v>9.2550000000000008</v>
      </c>
      <c r="E58" s="105">
        <f t="shared" si="3"/>
        <v>1.0566476987646074E-4</v>
      </c>
      <c r="F58" s="103">
        <v>0</v>
      </c>
      <c r="G58" s="104">
        <v>0</v>
      </c>
      <c r="H58" s="122">
        <f t="shared" si="4"/>
        <v>0</v>
      </c>
      <c r="I58" s="123" t="str">
        <f t="shared" si="0"/>
        <v/>
      </c>
      <c r="J58" s="103">
        <v>45.454000000000001</v>
      </c>
      <c r="K58" s="104">
        <v>0</v>
      </c>
      <c r="L58" s="104">
        <f t="shared" si="5"/>
        <v>45.454000000000001</v>
      </c>
      <c r="M58" s="105">
        <f t="shared" si="6"/>
        <v>5.4215177677750444E-5</v>
      </c>
      <c r="N58" s="104">
        <v>8.2360000000000007</v>
      </c>
      <c r="O58" s="104">
        <v>0</v>
      </c>
      <c r="P58" s="122">
        <f t="shared" si="7"/>
        <v>8.2360000000000007</v>
      </c>
      <c r="Q58" s="124">
        <f t="shared" si="1"/>
        <v>4.5189412336085475</v>
      </c>
    </row>
    <row r="59" spans="1:17" ht="16.5" x14ac:dyDescent="0.3">
      <c r="A59" s="102" t="s">
        <v>137</v>
      </c>
      <c r="B59" s="103">
        <v>8.9700000000000006</v>
      </c>
      <c r="C59" s="104">
        <v>0</v>
      </c>
      <c r="D59" s="104">
        <f t="shared" si="2"/>
        <v>8.9700000000000006</v>
      </c>
      <c r="E59" s="105">
        <f t="shared" si="3"/>
        <v>1.0241091148480311E-4</v>
      </c>
      <c r="F59" s="103">
        <v>9.4779999999999998</v>
      </c>
      <c r="G59" s="104">
        <v>0</v>
      </c>
      <c r="H59" s="122">
        <f t="shared" si="4"/>
        <v>9.4779999999999998</v>
      </c>
      <c r="I59" s="123">
        <f t="shared" si="0"/>
        <v>-5.3597805444186464E-2</v>
      </c>
      <c r="J59" s="103">
        <v>94.867999999999995</v>
      </c>
      <c r="K59" s="104">
        <v>0</v>
      </c>
      <c r="L59" s="104">
        <f t="shared" si="5"/>
        <v>94.867999999999995</v>
      </c>
      <c r="M59" s="105">
        <f t="shared" si="6"/>
        <v>1.1315363831418201E-4</v>
      </c>
      <c r="N59" s="104">
        <v>86.421999999999997</v>
      </c>
      <c r="O59" s="104">
        <v>0</v>
      </c>
      <c r="P59" s="122">
        <f t="shared" si="7"/>
        <v>86.421999999999997</v>
      </c>
      <c r="Q59" s="124">
        <f t="shared" si="1"/>
        <v>9.7729744740922442E-2</v>
      </c>
    </row>
    <row r="60" spans="1:17" ht="16.5" x14ac:dyDescent="0.3">
      <c r="A60" s="102" t="s">
        <v>183</v>
      </c>
      <c r="B60" s="103">
        <v>8.5060000000000002</v>
      </c>
      <c r="C60" s="104">
        <v>0</v>
      </c>
      <c r="D60" s="104">
        <f t="shared" si="2"/>
        <v>8.5060000000000002</v>
      </c>
      <c r="E60" s="105">
        <f t="shared" si="3"/>
        <v>9.7113401682244734E-5</v>
      </c>
      <c r="F60" s="103">
        <v>0</v>
      </c>
      <c r="G60" s="104">
        <v>0</v>
      </c>
      <c r="H60" s="122">
        <f t="shared" si="4"/>
        <v>0</v>
      </c>
      <c r="I60" s="123" t="str">
        <f t="shared" si="0"/>
        <v/>
      </c>
      <c r="J60" s="103">
        <v>40.277000000000001</v>
      </c>
      <c r="K60" s="104">
        <v>0</v>
      </c>
      <c r="L60" s="104">
        <f t="shared" si="5"/>
        <v>40.277000000000001</v>
      </c>
      <c r="M60" s="105">
        <f t="shared" si="6"/>
        <v>4.80403201330302E-5</v>
      </c>
      <c r="N60" s="104">
        <v>6.0270000000000001</v>
      </c>
      <c r="O60" s="104">
        <v>0</v>
      </c>
      <c r="P60" s="122">
        <f t="shared" si="7"/>
        <v>6.0270000000000001</v>
      </c>
      <c r="Q60" s="124">
        <f t="shared" si="1"/>
        <v>5.6827609092417459</v>
      </c>
    </row>
    <row r="61" spans="1:17" ht="16.5" x14ac:dyDescent="0.3">
      <c r="A61" s="102" t="s">
        <v>90</v>
      </c>
      <c r="B61" s="103">
        <v>6.5640000000000001</v>
      </c>
      <c r="C61" s="104">
        <v>0</v>
      </c>
      <c r="D61" s="104">
        <f t="shared" si="2"/>
        <v>6.5640000000000001</v>
      </c>
      <c r="E61" s="105">
        <f t="shared" si="3"/>
        <v>7.49414964310198E-5</v>
      </c>
      <c r="F61" s="103">
        <v>7.1509999999999998</v>
      </c>
      <c r="G61" s="104">
        <v>0</v>
      </c>
      <c r="H61" s="122">
        <f t="shared" si="4"/>
        <v>7.1509999999999998</v>
      </c>
      <c r="I61" s="123">
        <f t="shared" si="0"/>
        <v>-8.2086421479513283E-2</v>
      </c>
      <c r="J61" s="103">
        <v>56.622</v>
      </c>
      <c r="K61" s="104">
        <v>0</v>
      </c>
      <c r="L61" s="104">
        <f t="shared" si="5"/>
        <v>56.622</v>
      </c>
      <c r="M61" s="105">
        <f t="shared" si="6"/>
        <v>6.7535789819808727E-5</v>
      </c>
      <c r="N61" s="104">
        <v>83.998000000000005</v>
      </c>
      <c r="O61" s="104">
        <v>0</v>
      </c>
      <c r="P61" s="122">
        <f t="shared" si="7"/>
        <v>83.998000000000005</v>
      </c>
      <c r="Q61" s="124">
        <f t="shared" si="1"/>
        <v>-0.32591252172670782</v>
      </c>
    </row>
    <row r="62" spans="1:17" ht="16.5" x14ac:dyDescent="0.3">
      <c r="A62" s="102" t="s">
        <v>223</v>
      </c>
      <c r="B62" s="103">
        <v>6.1580000000000004</v>
      </c>
      <c r="C62" s="104">
        <v>0</v>
      </c>
      <c r="D62" s="104">
        <f t="shared" si="2"/>
        <v>6.1580000000000004</v>
      </c>
      <c r="E62" s="105">
        <f t="shared" si="3"/>
        <v>7.030617535378122E-5</v>
      </c>
      <c r="F62" s="103">
        <v>2.4390000000000001</v>
      </c>
      <c r="G62" s="104">
        <v>0</v>
      </c>
      <c r="H62" s="122">
        <f t="shared" si="4"/>
        <v>2.4390000000000001</v>
      </c>
      <c r="I62" s="123">
        <f t="shared" si="0"/>
        <v>1.5248052480524805</v>
      </c>
      <c r="J62" s="103">
        <v>52.386000000000003</v>
      </c>
      <c r="K62" s="104">
        <v>0</v>
      </c>
      <c r="L62" s="104">
        <f t="shared" si="5"/>
        <v>52.386000000000003</v>
      </c>
      <c r="M62" s="105">
        <f t="shared" si="6"/>
        <v>6.2483308351886184E-5</v>
      </c>
      <c r="N62" s="104">
        <v>22.553000000000001</v>
      </c>
      <c r="O62" s="104">
        <v>0</v>
      </c>
      <c r="P62" s="122">
        <f t="shared" si="7"/>
        <v>22.553000000000001</v>
      </c>
      <c r="Q62" s="124">
        <f t="shared" si="1"/>
        <v>1.322795193544096</v>
      </c>
    </row>
    <row r="63" spans="1:17" ht="16.5" x14ac:dyDescent="0.3">
      <c r="A63" s="102" t="s">
        <v>173</v>
      </c>
      <c r="B63" s="103">
        <v>5.5380000000000003</v>
      </c>
      <c r="C63" s="104">
        <v>0</v>
      </c>
      <c r="D63" s="104">
        <f t="shared" si="2"/>
        <v>5.5380000000000003</v>
      </c>
      <c r="E63" s="105">
        <f t="shared" si="3"/>
        <v>6.3227606221052357E-5</v>
      </c>
      <c r="F63" s="103">
        <v>5.4930000000000003</v>
      </c>
      <c r="G63" s="104">
        <v>0</v>
      </c>
      <c r="H63" s="122">
        <f t="shared" si="4"/>
        <v>5.4930000000000003</v>
      </c>
      <c r="I63" s="123">
        <f t="shared" si="0"/>
        <v>8.1922446750408717E-3</v>
      </c>
      <c r="J63" s="103">
        <v>57.491999999999997</v>
      </c>
      <c r="K63" s="104">
        <v>0</v>
      </c>
      <c r="L63" s="104">
        <f t="shared" si="5"/>
        <v>57.491999999999997</v>
      </c>
      <c r="M63" s="105">
        <f t="shared" si="6"/>
        <v>6.8573480772852297E-5</v>
      </c>
      <c r="N63" s="104">
        <v>62.027000000000001</v>
      </c>
      <c r="O63" s="104">
        <v>0</v>
      </c>
      <c r="P63" s="122">
        <f t="shared" si="7"/>
        <v>62.027000000000001</v>
      </c>
      <c r="Q63" s="124">
        <f t="shared" si="1"/>
        <v>-7.31133216180051E-2</v>
      </c>
    </row>
    <row r="64" spans="1:17" ht="16.5" x14ac:dyDescent="0.3">
      <c r="A64" s="102" t="s">
        <v>129</v>
      </c>
      <c r="B64" s="103">
        <v>5.3810000000000002</v>
      </c>
      <c r="C64" s="104">
        <v>0</v>
      </c>
      <c r="D64" s="104">
        <f t="shared" si="2"/>
        <v>5.3810000000000002</v>
      </c>
      <c r="E64" s="105">
        <f t="shared" si="3"/>
        <v>6.1435129843893596E-5</v>
      </c>
      <c r="F64" s="103">
        <v>4.5570000000000004</v>
      </c>
      <c r="G64" s="104">
        <v>0</v>
      </c>
      <c r="H64" s="122">
        <f t="shared" si="4"/>
        <v>4.5570000000000004</v>
      </c>
      <c r="I64" s="123">
        <f t="shared" si="0"/>
        <v>0.18082071538292732</v>
      </c>
      <c r="J64" s="103">
        <v>28.751000000000001</v>
      </c>
      <c r="K64" s="104">
        <v>0</v>
      </c>
      <c r="L64" s="104">
        <f t="shared" si="5"/>
        <v>28.751000000000001</v>
      </c>
      <c r="M64" s="105">
        <f t="shared" si="6"/>
        <v>3.4292704127535598E-5</v>
      </c>
      <c r="N64" s="104">
        <v>41.889000000000003</v>
      </c>
      <c r="O64" s="104">
        <v>0</v>
      </c>
      <c r="P64" s="122">
        <f t="shared" si="7"/>
        <v>41.889000000000003</v>
      </c>
      <c r="Q64" s="124">
        <f t="shared" si="1"/>
        <v>-0.31363842536226694</v>
      </c>
    </row>
    <row r="65" spans="1:17" ht="16.5" x14ac:dyDescent="0.3">
      <c r="A65" s="102" t="s">
        <v>118</v>
      </c>
      <c r="B65" s="103">
        <v>5.0549999999999997</v>
      </c>
      <c r="C65" s="104">
        <v>0</v>
      </c>
      <c r="D65" s="104">
        <f t="shared" si="2"/>
        <v>5.0549999999999997</v>
      </c>
      <c r="E65" s="105">
        <f t="shared" si="3"/>
        <v>5.7713172525716798E-5</v>
      </c>
      <c r="F65" s="103">
        <v>9.0169999999999995</v>
      </c>
      <c r="G65" s="104">
        <v>0</v>
      </c>
      <c r="H65" s="122">
        <f t="shared" si="4"/>
        <v>9.0169999999999995</v>
      </c>
      <c r="I65" s="123">
        <f t="shared" si="0"/>
        <v>-0.43939225906620827</v>
      </c>
      <c r="J65" s="103">
        <v>46.356000000000002</v>
      </c>
      <c r="K65" s="104">
        <v>0</v>
      </c>
      <c r="L65" s="104">
        <f t="shared" si="5"/>
        <v>46.356000000000002</v>
      </c>
      <c r="M65" s="105">
        <f t="shared" si="6"/>
        <v>5.5291036573894476E-5</v>
      </c>
      <c r="N65" s="104">
        <v>96.391999999999996</v>
      </c>
      <c r="O65" s="104">
        <v>0.08</v>
      </c>
      <c r="P65" s="122">
        <f t="shared" si="7"/>
        <v>96.471999999999994</v>
      </c>
      <c r="Q65" s="124">
        <f t="shared" si="1"/>
        <v>-0.51948751969483364</v>
      </c>
    </row>
    <row r="66" spans="1:17" ht="16.5" x14ac:dyDescent="0.3">
      <c r="A66" s="102" t="s">
        <v>162</v>
      </c>
      <c r="B66" s="103">
        <v>4.9580000000000002</v>
      </c>
      <c r="C66" s="104">
        <v>0</v>
      </c>
      <c r="D66" s="104">
        <f t="shared" si="2"/>
        <v>4.9580000000000002</v>
      </c>
      <c r="E66" s="105">
        <f t="shared" si="3"/>
        <v>5.6605718967854386E-5</v>
      </c>
      <c r="F66" s="103">
        <v>4.5650000000000004</v>
      </c>
      <c r="G66" s="104">
        <v>0</v>
      </c>
      <c r="H66" s="122">
        <f t="shared" si="4"/>
        <v>4.5650000000000004</v>
      </c>
      <c r="I66" s="123">
        <f t="shared" si="0"/>
        <v>8.6089813800657167E-2</v>
      </c>
      <c r="J66" s="103">
        <v>30.548999999999999</v>
      </c>
      <c r="K66" s="104">
        <v>0</v>
      </c>
      <c r="L66" s="104">
        <f t="shared" si="5"/>
        <v>30.548999999999999</v>
      </c>
      <c r="M66" s="105">
        <f t="shared" si="6"/>
        <v>3.6437265430492327E-5</v>
      </c>
      <c r="N66" s="104">
        <v>41.426000000000002</v>
      </c>
      <c r="O66" s="104">
        <v>0</v>
      </c>
      <c r="P66" s="122">
        <f t="shared" si="7"/>
        <v>41.426000000000002</v>
      </c>
      <c r="Q66" s="124">
        <f t="shared" si="1"/>
        <v>-0.262564572973495</v>
      </c>
    </row>
    <row r="67" spans="1:17" ht="16.5" x14ac:dyDescent="0.3">
      <c r="A67" s="102" t="s">
        <v>144</v>
      </c>
      <c r="B67" s="103">
        <v>4.7880000000000003</v>
      </c>
      <c r="C67" s="104">
        <v>0</v>
      </c>
      <c r="D67" s="104">
        <f t="shared" si="2"/>
        <v>4.7880000000000003</v>
      </c>
      <c r="E67" s="105">
        <f t="shared" si="3"/>
        <v>5.4664820979848086E-5</v>
      </c>
      <c r="F67" s="103">
        <v>6.0780000000000003</v>
      </c>
      <c r="G67" s="104">
        <v>0</v>
      </c>
      <c r="H67" s="122">
        <f t="shared" si="4"/>
        <v>6.0780000000000003</v>
      </c>
      <c r="I67" s="123">
        <f t="shared" si="0"/>
        <v>-0.21224086870681147</v>
      </c>
      <c r="J67" s="103">
        <v>50.095999999999997</v>
      </c>
      <c r="K67" s="104">
        <v>0</v>
      </c>
      <c r="L67" s="104">
        <f t="shared" si="5"/>
        <v>50.095999999999997</v>
      </c>
      <c r="M67" s="105">
        <f t="shared" si="6"/>
        <v>5.9751914923759981E-5</v>
      </c>
      <c r="N67" s="104">
        <v>55.77</v>
      </c>
      <c r="O67" s="104">
        <v>0</v>
      </c>
      <c r="P67" s="122">
        <f t="shared" si="7"/>
        <v>55.77</v>
      </c>
      <c r="Q67" s="124">
        <f t="shared" si="1"/>
        <v>-0.10173928635467111</v>
      </c>
    </row>
    <row r="68" spans="1:17" ht="16.5" x14ac:dyDescent="0.3">
      <c r="A68" s="102" t="s">
        <v>134</v>
      </c>
      <c r="B68" s="103">
        <v>4.67</v>
      </c>
      <c r="C68" s="104">
        <v>0</v>
      </c>
      <c r="D68" s="104">
        <f t="shared" si="2"/>
        <v>4.67</v>
      </c>
      <c r="E68" s="105">
        <f t="shared" si="3"/>
        <v>5.3317609435231939E-5</v>
      </c>
      <c r="F68" s="103">
        <v>3.0409999999999999</v>
      </c>
      <c r="G68" s="104">
        <v>0</v>
      </c>
      <c r="H68" s="122">
        <f t="shared" si="4"/>
        <v>3.0409999999999999</v>
      </c>
      <c r="I68" s="123">
        <f t="shared" si="0"/>
        <v>0.5356790529431108</v>
      </c>
      <c r="J68" s="103">
        <v>38.030999999999999</v>
      </c>
      <c r="K68" s="104">
        <v>0</v>
      </c>
      <c r="L68" s="104">
        <f t="shared" si="5"/>
        <v>38.030999999999999</v>
      </c>
      <c r="M68" s="105">
        <f t="shared" si="6"/>
        <v>4.5361407626667116E-5</v>
      </c>
      <c r="N68" s="104">
        <v>33.372</v>
      </c>
      <c r="O68" s="104">
        <v>0</v>
      </c>
      <c r="P68" s="122">
        <f t="shared" si="7"/>
        <v>33.372</v>
      </c>
      <c r="Q68" s="124">
        <f t="shared" si="1"/>
        <v>0.13960805465659831</v>
      </c>
    </row>
    <row r="69" spans="1:17" ht="16.5" x14ac:dyDescent="0.3">
      <c r="A69" s="102" t="s">
        <v>112</v>
      </c>
      <c r="B69" s="103">
        <v>4.6310000000000002</v>
      </c>
      <c r="C69" s="104">
        <v>0</v>
      </c>
      <c r="D69" s="104">
        <f t="shared" si="2"/>
        <v>4.6310000000000002</v>
      </c>
      <c r="E69" s="105">
        <f t="shared" si="3"/>
        <v>5.2872344602689325E-5</v>
      </c>
      <c r="F69" s="103">
        <v>0.28199999999999997</v>
      </c>
      <c r="G69" s="104">
        <v>0</v>
      </c>
      <c r="H69" s="122">
        <f t="shared" si="4"/>
        <v>0.28199999999999997</v>
      </c>
      <c r="I69" s="123">
        <f t="shared" si="0"/>
        <v>15.421985815602838</v>
      </c>
      <c r="J69" s="103">
        <v>42.612000000000002</v>
      </c>
      <c r="K69" s="104">
        <v>0</v>
      </c>
      <c r="L69" s="104">
        <f t="shared" si="5"/>
        <v>42.612000000000002</v>
      </c>
      <c r="M69" s="105">
        <f t="shared" si="6"/>
        <v>5.0825387231141421E-5</v>
      </c>
      <c r="N69" s="104">
        <v>3.5720000000000001</v>
      </c>
      <c r="O69" s="104">
        <v>0</v>
      </c>
      <c r="P69" s="122">
        <f t="shared" si="7"/>
        <v>3.5720000000000001</v>
      </c>
      <c r="Q69" s="124">
        <f t="shared" si="1"/>
        <v>10.929451287793952</v>
      </c>
    </row>
    <row r="70" spans="1:17" ht="16.5" x14ac:dyDescent="0.3">
      <c r="A70" s="102" t="s">
        <v>109</v>
      </c>
      <c r="B70" s="103">
        <v>3.798</v>
      </c>
      <c r="C70" s="104">
        <v>0</v>
      </c>
      <c r="D70" s="104">
        <f t="shared" si="2"/>
        <v>3.798</v>
      </c>
      <c r="E70" s="105">
        <f t="shared" si="3"/>
        <v>4.3361944461458443E-5</v>
      </c>
      <c r="F70" s="103">
        <v>3.2959999999999998</v>
      </c>
      <c r="G70" s="104">
        <v>0</v>
      </c>
      <c r="H70" s="122">
        <f t="shared" si="4"/>
        <v>3.2959999999999998</v>
      </c>
      <c r="I70" s="123">
        <f t="shared" si="0"/>
        <v>0.15230582524271852</v>
      </c>
      <c r="J70" s="103">
        <v>41.140999999999998</v>
      </c>
      <c r="K70" s="104">
        <v>0</v>
      </c>
      <c r="L70" s="104">
        <f t="shared" si="5"/>
        <v>41.140999999999998</v>
      </c>
      <c r="M70" s="105">
        <f t="shared" si="6"/>
        <v>4.9070854596742442E-5</v>
      </c>
      <c r="N70" s="104">
        <v>61.661999999999999</v>
      </c>
      <c r="O70" s="104">
        <v>0</v>
      </c>
      <c r="P70" s="122">
        <f t="shared" si="7"/>
        <v>61.661999999999999</v>
      </c>
      <c r="Q70" s="124">
        <f t="shared" si="1"/>
        <v>-0.33279815769842047</v>
      </c>
    </row>
    <row r="71" spans="1:17" ht="16.5" x14ac:dyDescent="0.3">
      <c r="A71" s="102" t="s">
        <v>192</v>
      </c>
      <c r="B71" s="103">
        <v>3.4830000000000001</v>
      </c>
      <c r="C71" s="104">
        <v>0</v>
      </c>
      <c r="D71" s="104">
        <f t="shared" si="2"/>
        <v>3.4830000000000001</v>
      </c>
      <c r="E71" s="105">
        <f t="shared" si="3"/>
        <v>3.9765574660152644E-5</v>
      </c>
      <c r="F71" s="103">
        <v>1.45</v>
      </c>
      <c r="G71" s="104">
        <v>0</v>
      </c>
      <c r="H71" s="122">
        <f t="shared" si="4"/>
        <v>1.45</v>
      </c>
      <c r="I71" s="123">
        <f t="shared" si="0"/>
        <v>1.4020689655172416</v>
      </c>
      <c r="J71" s="103">
        <v>44.387</v>
      </c>
      <c r="K71" s="104">
        <v>0</v>
      </c>
      <c r="L71" s="104">
        <f t="shared" si="5"/>
        <v>44.387</v>
      </c>
      <c r="M71" s="105">
        <f t="shared" si="6"/>
        <v>5.2942515324994695E-5</v>
      </c>
      <c r="N71" s="104">
        <v>26.295999999999999</v>
      </c>
      <c r="O71" s="104">
        <v>0</v>
      </c>
      <c r="P71" s="122">
        <f t="shared" si="7"/>
        <v>26.295999999999999</v>
      </c>
      <c r="Q71" s="124">
        <f t="shared" si="1"/>
        <v>0.68797535746881655</v>
      </c>
    </row>
    <row r="72" spans="1:17" ht="16.5" x14ac:dyDescent="0.3">
      <c r="A72" s="102" t="s">
        <v>238</v>
      </c>
      <c r="B72" s="103">
        <v>2.9209999999999998</v>
      </c>
      <c r="C72" s="104">
        <v>0</v>
      </c>
      <c r="D72" s="104">
        <f t="shared" si="2"/>
        <v>2.9209999999999998</v>
      </c>
      <c r="E72" s="105">
        <f t="shared" si="3"/>
        <v>3.3349194252743572E-5</v>
      </c>
      <c r="F72" s="103">
        <v>0</v>
      </c>
      <c r="G72" s="104">
        <v>0</v>
      </c>
      <c r="H72" s="122">
        <f t="shared" si="4"/>
        <v>0</v>
      </c>
      <c r="I72" s="123" t="str">
        <f t="shared" ref="I72:I135" si="8">IFERROR(D72/H72-1,"")</f>
        <v/>
      </c>
      <c r="J72" s="103">
        <v>6.4640000000000004</v>
      </c>
      <c r="K72" s="104">
        <v>0</v>
      </c>
      <c r="L72" s="104">
        <f t="shared" si="5"/>
        <v>6.4640000000000004</v>
      </c>
      <c r="M72" s="105">
        <f t="shared" si="6"/>
        <v>7.7099245062916108E-6</v>
      </c>
      <c r="N72" s="104">
        <v>36.774000000000001</v>
      </c>
      <c r="O72" s="104">
        <v>0</v>
      </c>
      <c r="P72" s="122">
        <f t="shared" si="7"/>
        <v>36.774000000000001</v>
      </c>
      <c r="Q72" s="124">
        <f t="shared" ref="Q72:Q135" si="9">IFERROR(L72/P72-1,"")</f>
        <v>-0.82422363626475226</v>
      </c>
    </row>
    <row r="73" spans="1:17" ht="16.5" x14ac:dyDescent="0.3">
      <c r="A73" s="102" t="s">
        <v>117</v>
      </c>
      <c r="B73" s="103">
        <v>2.8109999999999999</v>
      </c>
      <c r="C73" s="104">
        <v>0</v>
      </c>
      <c r="D73" s="104">
        <f t="shared" si="2"/>
        <v>2.8109999999999999</v>
      </c>
      <c r="E73" s="105">
        <f t="shared" si="3"/>
        <v>3.2093319084033615E-5</v>
      </c>
      <c r="F73" s="103">
        <v>3.5000000000000003E-2</v>
      </c>
      <c r="G73" s="104">
        <v>0</v>
      </c>
      <c r="H73" s="122">
        <f t="shared" si="4"/>
        <v>3.5000000000000003E-2</v>
      </c>
      <c r="I73" s="123">
        <f t="shared" si="8"/>
        <v>79.314285714285703</v>
      </c>
      <c r="J73" s="103">
        <v>27.696000000000002</v>
      </c>
      <c r="K73" s="104">
        <v>0</v>
      </c>
      <c r="L73" s="104">
        <f t="shared" si="5"/>
        <v>27.696000000000002</v>
      </c>
      <c r="M73" s="105">
        <f t="shared" si="6"/>
        <v>3.3034354753442519E-5</v>
      </c>
      <c r="N73" s="104">
        <v>34.71</v>
      </c>
      <c r="O73" s="104">
        <v>0</v>
      </c>
      <c r="P73" s="122">
        <f t="shared" si="7"/>
        <v>34.71</v>
      </c>
      <c r="Q73" s="124">
        <f t="shared" si="9"/>
        <v>-0.20207433016421783</v>
      </c>
    </row>
    <row r="74" spans="1:17" ht="16.5" x14ac:dyDescent="0.3">
      <c r="A74" s="102" t="s">
        <v>110</v>
      </c>
      <c r="B74" s="103">
        <v>2.496</v>
      </c>
      <c r="C74" s="104">
        <v>0</v>
      </c>
      <c r="D74" s="104">
        <f t="shared" si="2"/>
        <v>2.496</v>
      </c>
      <c r="E74" s="105">
        <f t="shared" si="3"/>
        <v>2.8496949282727823E-5</v>
      </c>
      <c r="F74" s="103">
        <v>1.835</v>
      </c>
      <c r="G74" s="104">
        <v>0</v>
      </c>
      <c r="H74" s="122">
        <f t="shared" si="4"/>
        <v>1.835</v>
      </c>
      <c r="I74" s="123">
        <f t="shared" si="8"/>
        <v>0.36021798365122626</v>
      </c>
      <c r="J74" s="103">
        <v>28.263999999999999</v>
      </c>
      <c r="K74" s="104">
        <v>0</v>
      </c>
      <c r="L74" s="104">
        <f t="shared" si="5"/>
        <v>28.263999999999999</v>
      </c>
      <c r="M74" s="105">
        <f t="shared" si="6"/>
        <v>3.3711835743475567E-5</v>
      </c>
      <c r="N74" s="104">
        <v>28.946000000000002</v>
      </c>
      <c r="O74" s="104">
        <v>0</v>
      </c>
      <c r="P74" s="122">
        <f t="shared" si="7"/>
        <v>28.946000000000002</v>
      </c>
      <c r="Q74" s="124">
        <f t="shared" si="9"/>
        <v>-2.3561113798106881E-2</v>
      </c>
    </row>
    <row r="75" spans="1:17" ht="16.5" x14ac:dyDescent="0.3">
      <c r="A75" s="102" t="s">
        <v>147</v>
      </c>
      <c r="B75" s="103">
        <v>2.4580000000000002</v>
      </c>
      <c r="C75" s="104">
        <v>0</v>
      </c>
      <c r="D75" s="104">
        <f t="shared" ref="D75:D138" si="10">C75+B75</f>
        <v>2.4580000000000002</v>
      </c>
      <c r="E75" s="105">
        <f t="shared" ref="E75:E138" si="11">D75/$D$7</f>
        <v>2.8063101497173475E-5</v>
      </c>
      <c r="F75" s="103">
        <v>2.1120000000000001</v>
      </c>
      <c r="G75" s="104">
        <v>0</v>
      </c>
      <c r="H75" s="122">
        <f t="shared" ref="H75:H138" si="12">G75+F75</f>
        <v>2.1120000000000001</v>
      </c>
      <c r="I75" s="123">
        <f t="shared" si="8"/>
        <v>0.16382575757575757</v>
      </c>
      <c r="J75" s="103">
        <v>19.05</v>
      </c>
      <c r="K75" s="104">
        <v>0</v>
      </c>
      <c r="L75" s="104">
        <f t="shared" ref="L75:L138" si="13">K75+J75</f>
        <v>19.05</v>
      </c>
      <c r="M75" s="105">
        <f t="shared" ref="M75:M138" si="14">L75/$L$7</f>
        <v>2.2721853626988734E-5</v>
      </c>
      <c r="N75" s="104">
        <v>25.26</v>
      </c>
      <c r="O75" s="104">
        <v>0</v>
      </c>
      <c r="P75" s="122">
        <f t="shared" ref="P75:P138" si="15">O75+N75</f>
        <v>25.26</v>
      </c>
      <c r="Q75" s="124">
        <f t="shared" si="9"/>
        <v>-0.24584323040380052</v>
      </c>
    </row>
    <row r="76" spans="1:17" ht="16.5" x14ac:dyDescent="0.3">
      <c r="A76" s="102" t="s">
        <v>140</v>
      </c>
      <c r="B76" s="103">
        <v>2.4239999999999999</v>
      </c>
      <c r="C76" s="104">
        <v>0</v>
      </c>
      <c r="D76" s="104">
        <f t="shared" si="10"/>
        <v>2.4239999999999999</v>
      </c>
      <c r="E76" s="105">
        <f t="shared" si="11"/>
        <v>2.7674921899572211E-5</v>
      </c>
      <c r="F76" s="103">
        <v>1.986</v>
      </c>
      <c r="G76" s="104">
        <v>0</v>
      </c>
      <c r="H76" s="122">
        <f t="shared" si="12"/>
        <v>1.986</v>
      </c>
      <c r="I76" s="123">
        <f t="shared" si="8"/>
        <v>0.22054380664652573</v>
      </c>
      <c r="J76" s="103">
        <v>14.472</v>
      </c>
      <c r="K76" s="104">
        <v>0</v>
      </c>
      <c r="L76" s="104">
        <f t="shared" si="13"/>
        <v>14.472</v>
      </c>
      <c r="M76" s="105">
        <f t="shared" si="14"/>
        <v>1.7261452267180103E-5</v>
      </c>
      <c r="N76" s="104">
        <v>13.523999999999999</v>
      </c>
      <c r="O76" s="104">
        <v>0</v>
      </c>
      <c r="P76" s="122">
        <f t="shared" si="15"/>
        <v>13.523999999999999</v>
      </c>
      <c r="Q76" s="124">
        <f t="shared" si="9"/>
        <v>7.0097604259095059E-2</v>
      </c>
    </row>
    <row r="77" spans="1:17" ht="16.5" x14ac:dyDescent="0.3">
      <c r="A77" s="102" t="s">
        <v>175</v>
      </c>
      <c r="B77" s="103">
        <v>2.351</v>
      </c>
      <c r="C77" s="104">
        <v>0</v>
      </c>
      <c r="D77" s="104">
        <f t="shared" si="10"/>
        <v>2.351</v>
      </c>
      <c r="E77" s="105">
        <f t="shared" si="11"/>
        <v>2.684147746942833E-5</v>
      </c>
      <c r="F77" s="103">
        <v>1.179</v>
      </c>
      <c r="G77" s="104">
        <v>0</v>
      </c>
      <c r="H77" s="122">
        <f t="shared" si="12"/>
        <v>1.179</v>
      </c>
      <c r="I77" s="123">
        <f t="shared" si="8"/>
        <v>0.99406276505513147</v>
      </c>
      <c r="J77" s="103">
        <v>21.007999999999999</v>
      </c>
      <c r="K77" s="104">
        <v>0</v>
      </c>
      <c r="L77" s="104">
        <f t="shared" si="13"/>
        <v>21.007999999999999</v>
      </c>
      <c r="M77" s="105">
        <f t="shared" si="14"/>
        <v>2.5057254645447734E-5</v>
      </c>
      <c r="N77" s="104">
        <v>35.917000000000002</v>
      </c>
      <c r="O77" s="104">
        <v>0</v>
      </c>
      <c r="P77" s="122">
        <f t="shared" si="15"/>
        <v>35.917000000000002</v>
      </c>
      <c r="Q77" s="124">
        <f t="shared" si="9"/>
        <v>-0.41509591558315007</v>
      </c>
    </row>
    <row r="78" spans="1:17" ht="16.5" x14ac:dyDescent="0.3">
      <c r="A78" s="102" t="s">
        <v>159</v>
      </c>
      <c r="B78" s="103">
        <v>2.278</v>
      </c>
      <c r="C78" s="104">
        <v>0</v>
      </c>
      <c r="D78" s="104">
        <f t="shared" si="10"/>
        <v>2.278</v>
      </c>
      <c r="E78" s="105">
        <f t="shared" si="11"/>
        <v>2.6008033039284445E-5</v>
      </c>
      <c r="F78" s="103">
        <v>1.093</v>
      </c>
      <c r="G78" s="104">
        <v>0</v>
      </c>
      <c r="H78" s="122">
        <f t="shared" si="12"/>
        <v>1.093</v>
      </c>
      <c r="I78" s="123">
        <f t="shared" si="8"/>
        <v>1.0841720036596523</v>
      </c>
      <c r="J78" s="103">
        <v>28.009</v>
      </c>
      <c r="K78" s="104">
        <v>0</v>
      </c>
      <c r="L78" s="104">
        <f t="shared" si="13"/>
        <v>28.009</v>
      </c>
      <c r="M78" s="105">
        <f t="shared" si="14"/>
        <v>3.3407684946893834E-5</v>
      </c>
      <c r="N78" s="104">
        <v>24.635000000000002</v>
      </c>
      <c r="O78" s="104">
        <v>0</v>
      </c>
      <c r="P78" s="122">
        <f t="shared" si="15"/>
        <v>24.635000000000002</v>
      </c>
      <c r="Q78" s="124">
        <f t="shared" si="9"/>
        <v>0.13695961031053372</v>
      </c>
    </row>
    <row r="79" spans="1:17" ht="16.5" x14ac:dyDescent="0.3">
      <c r="A79" s="102" t="s">
        <v>220</v>
      </c>
      <c r="B79" s="103">
        <v>2.25</v>
      </c>
      <c r="C79" s="104">
        <v>0</v>
      </c>
      <c r="D79" s="104">
        <f t="shared" si="10"/>
        <v>2.25</v>
      </c>
      <c r="E79" s="105">
        <f t="shared" si="11"/>
        <v>2.568835572361282E-5</v>
      </c>
      <c r="F79" s="103">
        <v>3.6749999999999998</v>
      </c>
      <c r="G79" s="104">
        <v>0</v>
      </c>
      <c r="H79" s="122">
        <f t="shared" si="12"/>
        <v>3.6749999999999998</v>
      </c>
      <c r="I79" s="123">
        <f t="shared" si="8"/>
        <v>-0.38775510204081631</v>
      </c>
      <c r="J79" s="103">
        <v>37.576000000000001</v>
      </c>
      <c r="K79" s="104">
        <v>0</v>
      </c>
      <c r="L79" s="104">
        <f t="shared" si="13"/>
        <v>37.576000000000001</v>
      </c>
      <c r="M79" s="105">
        <f t="shared" si="14"/>
        <v>4.4818707185707546E-5</v>
      </c>
      <c r="N79" s="104">
        <v>78.957999999999998</v>
      </c>
      <c r="O79" s="104">
        <v>0</v>
      </c>
      <c r="P79" s="122">
        <f t="shared" si="15"/>
        <v>78.957999999999998</v>
      </c>
      <c r="Q79" s="124">
        <f t="shared" si="9"/>
        <v>-0.52410142100863744</v>
      </c>
    </row>
    <row r="80" spans="1:17" ht="16.5" x14ac:dyDescent="0.3">
      <c r="A80" s="102" t="s">
        <v>177</v>
      </c>
      <c r="B80" s="103">
        <v>2.2410000000000001</v>
      </c>
      <c r="C80" s="104">
        <v>0</v>
      </c>
      <c r="D80" s="104">
        <f t="shared" si="10"/>
        <v>2.2410000000000001</v>
      </c>
      <c r="E80" s="105">
        <f t="shared" si="11"/>
        <v>2.558560230071837E-5</v>
      </c>
      <c r="F80" s="103">
        <v>7.0000000000000007E-2</v>
      </c>
      <c r="G80" s="104">
        <v>0</v>
      </c>
      <c r="H80" s="122">
        <f t="shared" si="12"/>
        <v>7.0000000000000007E-2</v>
      </c>
      <c r="I80" s="123">
        <f t="shared" si="8"/>
        <v>31.014285714285712</v>
      </c>
      <c r="J80" s="103">
        <v>12.055</v>
      </c>
      <c r="K80" s="104">
        <v>0</v>
      </c>
      <c r="L80" s="104">
        <f t="shared" si="13"/>
        <v>12.055</v>
      </c>
      <c r="M80" s="105">
        <f t="shared" si="14"/>
        <v>1.4378579814873973E-5</v>
      </c>
      <c r="N80" s="104">
        <v>2.794</v>
      </c>
      <c r="O80" s="104">
        <v>0</v>
      </c>
      <c r="P80" s="122">
        <f t="shared" si="15"/>
        <v>2.794</v>
      </c>
      <c r="Q80" s="124">
        <f t="shared" si="9"/>
        <v>3.3146027201145314</v>
      </c>
    </row>
    <row r="81" spans="1:17" ht="16.5" x14ac:dyDescent="0.3">
      <c r="A81" s="102" t="s">
        <v>210</v>
      </c>
      <c r="B81" s="103">
        <v>2.11</v>
      </c>
      <c r="C81" s="104">
        <v>0</v>
      </c>
      <c r="D81" s="104">
        <f t="shared" si="10"/>
        <v>2.11</v>
      </c>
      <c r="E81" s="105">
        <f t="shared" si="11"/>
        <v>2.4089969145254688E-5</v>
      </c>
      <c r="F81" s="103">
        <v>2.96</v>
      </c>
      <c r="G81" s="104">
        <v>0</v>
      </c>
      <c r="H81" s="122">
        <f t="shared" si="12"/>
        <v>2.96</v>
      </c>
      <c r="I81" s="123">
        <f t="shared" si="8"/>
        <v>-0.28716216216216217</v>
      </c>
      <c r="J81" s="103">
        <v>14.555</v>
      </c>
      <c r="K81" s="104">
        <v>0</v>
      </c>
      <c r="L81" s="104">
        <f t="shared" si="13"/>
        <v>14.555</v>
      </c>
      <c r="M81" s="105">
        <f t="shared" si="14"/>
        <v>1.7360450369596905E-5</v>
      </c>
      <c r="N81" s="104">
        <v>22.489000000000001</v>
      </c>
      <c r="O81" s="104">
        <v>0</v>
      </c>
      <c r="P81" s="122">
        <f t="shared" si="15"/>
        <v>22.489000000000001</v>
      </c>
      <c r="Q81" s="124">
        <f t="shared" si="9"/>
        <v>-0.35279469963093069</v>
      </c>
    </row>
    <row r="82" spans="1:17" ht="16.5" x14ac:dyDescent="0.3">
      <c r="A82" s="102" t="s">
        <v>202</v>
      </c>
      <c r="B82" s="103">
        <v>2.101</v>
      </c>
      <c r="C82" s="104">
        <v>0</v>
      </c>
      <c r="D82" s="104">
        <f t="shared" si="10"/>
        <v>2.101</v>
      </c>
      <c r="E82" s="105">
        <f t="shared" si="11"/>
        <v>2.3987215722360239E-5</v>
      </c>
      <c r="F82" s="103">
        <v>2.5339999999999998</v>
      </c>
      <c r="G82" s="104">
        <v>0</v>
      </c>
      <c r="H82" s="122">
        <f t="shared" si="12"/>
        <v>2.5339999999999998</v>
      </c>
      <c r="I82" s="123">
        <f t="shared" si="8"/>
        <v>-0.17087608524072606</v>
      </c>
      <c r="J82" s="103">
        <v>32.1</v>
      </c>
      <c r="K82" s="104">
        <v>0</v>
      </c>
      <c r="L82" s="104">
        <f t="shared" si="13"/>
        <v>32.1</v>
      </c>
      <c r="M82" s="105">
        <f t="shared" si="14"/>
        <v>3.8287217922642437E-5</v>
      </c>
      <c r="N82" s="104">
        <v>42.79</v>
      </c>
      <c r="O82" s="104">
        <v>0</v>
      </c>
      <c r="P82" s="122">
        <f t="shared" si="15"/>
        <v>42.79</v>
      </c>
      <c r="Q82" s="124">
        <f t="shared" si="9"/>
        <v>-0.2498247254031315</v>
      </c>
    </row>
    <row r="83" spans="1:17" ht="16.5" x14ac:dyDescent="0.3">
      <c r="A83" s="102" t="s">
        <v>88</v>
      </c>
      <c r="B83" s="103">
        <v>2.0209999999999999</v>
      </c>
      <c r="C83" s="104">
        <v>0</v>
      </c>
      <c r="D83" s="104">
        <f t="shared" si="10"/>
        <v>2.0209999999999999</v>
      </c>
      <c r="E83" s="105">
        <f t="shared" si="11"/>
        <v>2.3073851963298447E-5</v>
      </c>
      <c r="F83" s="103">
        <v>3.9</v>
      </c>
      <c r="G83" s="104">
        <v>0</v>
      </c>
      <c r="H83" s="122">
        <f t="shared" si="12"/>
        <v>3.9</v>
      </c>
      <c r="I83" s="123">
        <f t="shared" si="8"/>
        <v>-0.48179487179487179</v>
      </c>
      <c r="J83" s="103">
        <v>61.067</v>
      </c>
      <c r="K83" s="104">
        <v>0</v>
      </c>
      <c r="L83" s="104">
        <f t="shared" si="13"/>
        <v>61.067</v>
      </c>
      <c r="M83" s="105">
        <f t="shared" si="14"/>
        <v>7.2837555666106099E-5</v>
      </c>
      <c r="N83" s="104">
        <v>33.637999999999998</v>
      </c>
      <c r="O83" s="104">
        <v>0</v>
      </c>
      <c r="P83" s="122">
        <f t="shared" si="15"/>
        <v>33.637999999999998</v>
      </c>
      <c r="Q83" s="124">
        <f t="shared" si="9"/>
        <v>0.81541708781734945</v>
      </c>
    </row>
    <row r="84" spans="1:17" ht="16.5" x14ac:dyDescent="0.3">
      <c r="A84" s="102" t="s">
        <v>119</v>
      </c>
      <c r="B84" s="103">
        <v>2.0139999999999998</v>
      </c>
      <c r="C84" s="104">
        <v>0</v>
      </c>
      <c r="D84" s="104">
        <f t="shared" si="10"/>
        <v>2.0139999999999998</v>
      </c>
      <c r="E84" s="105">
        <f t="shared" si="11"/>
        <v>2.2993932634380539E-5</v>
      </c>
      <c r="F84" s="103">
        <v>5.4969999999999999</v>
      </c>
      <c r="G84" s="104">
        <v>0</v>
      </c>
      <c r="H84" s="122">
        <f t="shared" si="12"/>
        <v>5.4969999999999999</v>
      </c>
      <c r="I84" s="123">
        <f t="shared" si="8"/>
        <v>-0.63361833727487726</v>
      </c>
      <c r="J84" s="103">
        <v>54.628999999999998</v>
      </c>
      <c r="K84" s="104">
        <v>0</v>
      </c>
      <c r="L84" s="104">
        <f t="shared" si="13"/>
        <v>54.628999999999998</v>
      </c>
      <c r="M84" s="105">
        <f t="shared" si="14"/>
        <v>6.5158642613583604E-5</v>
      </c>
      <c r="N84" s="104">
        <v>74.271000000000001</v>
      </c>
      <c r="O84" s="104">
        <v>0</v>
      </c>
      <c r="P84" s="122">
        <f t="shared" si="15"/>
        <v>74.271000000000001</v>
      </c>
      <c r="Q84" s="124">
        <f t="shared" si="9"/>
        <v>-0.26446392266160412</v>
      </c>
    </row>
    <row r="85" spans="1:17" ht="16.5" x14ac:dyDescent="0.3">
      <c r="A85" s="102" t="s">
        <v>219</v>
      </c>
      <c r="B85" s="103">
        <v>1.69</v>
      </c>
      <c r="C85" s="104">
        <v>0</v>
      </c>
      <c r="D85" s="104">
        <f t="shared" si="10"/>
        <v>1.69</v>
      </c>
      <c r="E85" s="105">
        <f t="shared" si="11"/>
        <v>1.9294809410180294E-5</v>
      </c>
      <c r="F85" s="103">
        <v>1.177</v>
      </c>
      <c r="G85" s="104">
        <v>0</v>
      </c>
      <c r="H85" s="122">
        <f t="shared" si="12"/>
        <v>1.177</v>
      </c>
      <c r="I85" s="123">
        <f t="shared" si="8"/>
        <v>0.43585386576040763</v>
      </c>
      <c r="J85" s="103">
        <v>22.463000000000001</v>
      </c>
      <c r="K85" s="104">
        <v>0</v>
      </c>
      <c r="L85" s="104">
        <f t="shared" si="13"/>
        <v>22.463000000000001</v>
      </c>
      <c r="M85" s="105">
        <f t="shared" si="14"/>
        <v>2.6792703308296483E-5</v>
      </c>
      <c r="N85" s="104">
        <v>26.757000000000001</v>
      </c>
      <c r="O85" s="104">
        <v>0</v>
      </c>
      <c r="P85" s="122">
        <f t="shared" si="15"/>
        <v>26.757000000000001</v>
      </c>
      <c r="Q85" s="124">
        <f t="shared" si="9"/>
        <v>-0.16048136936128865</v>
      </c>
    </row>
    <row r="86" spans="1:17" ht="16.5" x14ac:dyDescent="0.3">
      <c r="A86" s="102" t="s">
        <v>204</v>
      </c>
      <c r="B86" s="103">
        <v>1.64</v>
      </c>
      <c r="C86" s="104">
        <v>0</v>
      </c>
      <c r="D86" s="104">
        <f t="shared" si="10"/>
        <v>1.64</v>
      </c>
      <c r="E86" s="105">
        <f t="shared" si="11"/>
        <v>1.8723957060766677E-5</v>
      </c>
      <c r="F86" s="103">
        <v>2.7759999999999998</v>
      </c>
      <c r="G86" s="104">
        <v>0</v>
      </c>
      <c r="H86" s="122">
        <f t="shared" si="12"/>
        <v>2.7759999999999998</v>
      </c>
      <c r="I86" s="123">
        <f t="shared" si="8"/>
        <v>-0.40922190201729103</v>
      </c>
      <c r="J86" s="103">
        <v>31.907</v>
      </c>
      <c r="K86" s="104">
        <v>0</v>
      </c>
      <c r="L86" s="104">
        <f t="shared" si="13"/>
        <v>31.907</v>
      </c>
      <c r="M86" s="105">
        <f t="shared" si="14"/>
        <v>3.8057017515817828E-5</v>
      </c>
      <c r="N86" s="104">
        <v>30.417000000000002</v>
      </c>
      <c r="O86" s="104">
        <v>0</v>
      </c>
      <c r="P86" s="122">
        <f t="shared" si="15"/>
        <v>30.417000000000002</v>
      </c>
      <c r="Q86" s="124">
        <f t="shared" si="9"/>
        <v>4.8985764539566601E-2</v>
      </c>
    </row>
    <row r="87" spans="1:17" ht="16.5" x14ac:dyDescent="0.3">
      <c r="A87" s="102" t="s">
        <v>172</v>
      </c>
      <c r="B87" s="103">
        <v>1.629</v>
      </c>
      <c r="C87" s="104">
        <v>0</v>
      </c>
      <c r="D87" s="104">
        <f t="shared" si="10"/>
        <v>1.629</v>
      </c>
      <c r="E87" s="105">
        <f t="shared" si="11"/>
        <v>1.8598369543895681E-5</v>
      </c>
      <c r="F87" s="103">
        <v>1.1359999999999999</v>
      </c>
      <c r="G87" s="104">
        <v>0</v>
      </c>
      <c r="H87" s="122">
        <f t="shared" si="12"/>
        <v>1.1359999999999999</v>
      </c>
      <c r="I87" s="123">
        <f t="shared" si="8"/>
        <v>0.43397887323943674</v>
      </c>
      <c r="J87" s="103">
        <v>10.747</v>
      </c>
      <c r="K87" s="104">
        <v>0</v>
      </c>
      <c r="L87" s="104">
        <f t="shared" si="13"/>
        <v>10.747</v>
      </c>
      <c r="M87" s="105">
        <f t="shared" si="14"/>
        <v>1.2818465140642936E-5</v>
      </c>
      <c r="N87" s="104">
        <v>7.2320000000000002</v>
      </c>
      <c r="O87" s="104">
        <v>0</v>
      </c>
      <c r="P87" s="122">
        <f t="shared" si="15"/>
        <v>7.2320000000000002</v>
      </c>
      <c r="Q87" s="124">
        <f t="shared" si="9"/>
        <v>0.48603429203539816</v>
      </c>
    </row>
    <row r="88" spans="1:17" ht="16.5" x14ac:dyDescent="0.3">
      <c r="A88" s="102" t="s">
        <v>83</v>
      </c>
      <c r="B88" s="103">
        <v>1.548</v>
      </c>
      <c r="C88" s="104">
        <v>0</v>
      </c>
      <c r="D88" s="104">
        <f t="shared" si="10"/>
        <v>1.548</v>
      </c>
      <c r="E88" s="105">
        <f t="shared" si="11"/>
        <v>1.767358873784562E-5</v>
      </c>
      <c r="F88" s="103">
        <v>0.32</v>
      </c>
      <c r="G88" s="104">
        <v>0</v>
      </c>
      <c r="H88" s="122">
        <f t="shared" si="12"/>
        <v>0.32</v>
      </c>
      <c r="I88" s="123">
        <f t="shared" si="8"/>
        <v>3.8375000000000004</v>
      </c>
      <c r="J88" s="103">
        <v>7.9290000000000003</v>
      </c>
      <c r="K88" s="104">
        <v>0</v>
      </c>
      <c r="L88" s="104">
        <f t="shared" si="13"/>
        <v>7.9290000000000003</v>
      </c>
      <c r="M88" s="105">
        <f t="shared" si="14"/>
        <v>9.4573006513592478E-6</v>
      </c>
      <c r="N88" s="104">
        <v>2.5259999999999998</v>
      </c>
      <c r="O88" s="104">
        <v>0</v>
      </c>
      <c r="P88" s="122">
        <f t="shared" si="15"/>
        <v>2.5259999999999998</v>
      </c>
      <c r="Q88" s="124">
        <f t="shared" si="9"/>
        <v>2.1389548693586704</v>
      </c>
    </row>
    <row r="89" spans="1:17" ht="16.5" x14ac:dyDescent="0.3">
      <c r="A89" s="102" t="s">
        <v>201</v>
      </c>
      <c r="B89" s="103">
        <v>1.4950000000000001</v>
      </c>
      <c r="C89" s="104">
        <v>0</v>
      </c>
      <c r="D89" s="104">
        <f t="shared" si="10"/>
        <v>1.4950000000000001</v>
      </c>
      <c r="E89" s="105">
        <f t="shared" si="11"/>
        <v>1.7068485247467187E-5</v>
      </c>
      <c r="F89" s="103">
        <v>0.50800000000000001</v>
      </c>
      <c r="G89" s="104">
        <v>0</v>
      </c>
      <c r="H89" s="122">
        <f t="shared" si="12"/>
        <v>0.50800000000000001</v>
      </c>
      <c r="I89" s="123">
        <f t="shared" si="8"/>
        <v>1.9429133858267718</v>
      </c>
      <c r="J89" s="103">
        <v>13.456</v>
      </c>
      <c r="K89" s="104">
        <v>0</v>
      </c>
      <c r="L89" s="104">
        <f t="shared" si="13"/>
        <v>13.456</v>
      </c>
      <c r="M89" s="105">
        <f t="shared" si="14"/>
        <v>1.6049620073740704E-5</v>
      </c>
      <c r="N89" s="104">
        <v>8.6080000000000005</v>
      </c>
      <c r="O89" s="104">
        <v>0</v>
      </c>
      <c r="P89" s="122">
        <f t="shared" si="15"/>
        <v>8.6080000000000005</v>
      </c>
      <c r="Q89" s="124">
        <f t="shared" si="9"/>
        <v>0.5631970260223047</v>
      </c>
    </row>
    <row r="90" spans="1:17" ht="16.5" x14ac:dyDescent="0.3">
      <c r="A90" s="102" t="s">
        <v>174</v>
      </c>
      <c r="B90" s="103">
        <v>1.4670000000000001</v>
      </c>
      <c r="C90" s="104">
        <v>0</v>
      </c>
      <c r="D90" s="104">
        <f t="shared" si="10"/>
        <v>1.4670000000000001</v>
      </c>
      <c r="E90" s="105">
        <f t="shared" si="11"/>
        <v>1.6748807931795558E-5</v>
      </c>
      <c r="F90" s="103">
        <v>6.9459999999999997</v>
      </c>
      <c r="G90" s="104">
        <v>0</v>
      </c>
      <c r="H90" s="122">
        <f t="shared" si="12"/>
        <v>6.9459999999999997</v>
      </c>
      <c r="I90" s="123">
        <f t="shared" si="8"/>
        <v>-0.78879930895479411</v>
      </c>
      <c r="J90" s="103">
        <v>64.816999999999993</v>
      </c>
      <c r="K90" s="104">
        <v>0</v>
      </c>
      <c r="L90" s="104">
        <f t="shared" si="13"/>
        <v>64.816999999999993</v>
      </c>
      <c r="M90" s="105">
        <f t="shared" si="14"/>
        <v>7.7310361498190476E-5</v>
      </c>
      <c r="N90" s="104">
        <v>100.57899999999999</v>
      </c>
      <c r="O90" s="104">
        <v>0</v>
      </c>
      <c r="P90" s="122">
        <f t="shared" si="15"/>
        <v>100.57899999999999</v>
      </c>
      <c r="Q90" s="124">
        <f t="shared" si="9"/>
        <v>-0.3555613000725798</v>
      </c>
    </row>
    <row r="91" spans="1:17" ht="16.5" x14ac:dyDescent="0.3">
      <c r="A91" s="102" t="s">
        <v>166</v>
      </c>
      <c r="B91" s="103">
        <v>1.395</v>
      </c>
      <c r="C91" s="104">
        <v>0</v>
      </c>
      <c r="D91" s="104">
        <f t="shared" si="10"/>
        <v>1.395</v>
      </c>
      <c r="E91" s="105">
        <f t="shared" si="11"/>
        <v>1.592678054863995E-5</v>
      </c>
      <c r="F91" s="103">
        <v>0.17399999999999999</v>
      </c>
      <c r="G91" s="104">
        <v>0</v>
      </c>
      <c r="H91" s="122">
        <f t="shared" si="12"/>
        <v>0.17399999999999999</v>
      </c>
      <c r="I91" s="123">
        <f t="shared" si="8"/>
        <v>7.0172413793103452</v>
      </c>
      <c r="J91" s="103">
        <v>5.0030000000000001</v>
      </c>
      <c r="K91" s="104">
        <v>0</v>
      </c>
      <c r="L91" s="104">
        <f t="shared" si="13"/>
        <v>5.0030000000000001</v>
      </c>
      <c r="M91" s="105">
        <f t="shared" si="14"/>
        <v>5.9673193541115298E-6</v>
      </c>
      <c r="N91" s="104">
        <v>3.431</v>
      </c>
      <c r="O91" s="104">
        <v>0</v>
      </c>
      <c r="P91" s="122">
        <f t="shared" si="15"/>
        <v>3.431</v>
      </c>
      <c r="Q91" s="124">
        <f t="shared" si="9"/>
        <v>0.4581754590498397</v>
      </c>
    </row>
    <row r="92" spans="1:17" ht="16.5" x14ac:dyDescent="0.3">
      <c r="A92" s="102" t="s">
        <v>207</v>
      </c>
      <c r="B92" s="103">
        <v>1.329</v>
      </c>
      <c r="C92" s="104">
        <v>0</v>
      </c>
      <c r="D92" s="104">
        <f t="shared" si="10"/>
        <v>1.329</v>
      </c>
      <c r="E92" s="105">
        <f t="shared" si="11"/>
        <v>1.5173255447413971E-5</v>
      </c>
      <c r="F92" s="103">
        <v>0.66400000000000003</v>
      </c>
      <c r="G92" s="104">
        <v>0</v>
      </c>
      <c r="H92" s="122">
        <f t="shared" si="12"/>
        <v>0.66400000000000003</v>
      </c>
      <c r="I92" s="123">
        <f t="shared" si="8"/>
        <v>1.0015060240963853</v>
      </c>
      <c r="J92" s="103">
        <v>9.4819999999999993</v>
      </c>
      <c r="K92" s="104">
        <v>0</v>
      </c>
      <c r="L92" s="104">
        <f t="shared" si="13"/>
        <v>9.4819999999999993</v>
      </c>
      <c r="M92" s="105">
        <f t="shared" si="14"/>
        <v>1.1309638639953132E-5</v>
      </c>
      <c r="N92" s="104">
        <v>9.0030000000000001</v>
      </c>
      <c r="O92" s="104">
        <v>0</v>
      </c>
      <c r="P92" s="122">
        <f t="shared" si="15"/>
        <v>9.0030000000000001</v>
      </c>
      <c r="Q92" s="124">
        <f t="shared" si="9"/>
        <v>5.3204487393091027E-2</v>
      </c>
    </row>
    <row r="93" spans="1:17" ht="16.5" x14ac:dyDescent="0.3">
      <c r="A93" s="102" t="s">
        <v>199</v>
      </c>
      <c r="B93" s="103">
        <v>1.248</v>
      </c>
      <c r="C93" s="104">
        <v>0</v>
      </c>
      <c r="D93" s="104">
        <f t="shared" si="10"/>
        <v>1.248</v>
      </c>
      <c r="E93" s="105">
        <f t="shared" si="11"/>
        <v>1.4248474641363911E-5</v>
      </c>
      <c r="F93" s="103">
        <v>1.0720000000000001</v>
      </c>
      <c r="G93" s="104">
        <v>0</v>
      </c>
      <c r="H93" s="122">
        <f t="shared" si="12"/>
        <v>1.0720000000000001</v>
      </c>
      <c r="I93" s="123">
        <f t="shared" si="8"/>
        <v>0.16417910447761197</v>
      </c>
      <c r="J93" s="103">
        <v>10.897</v>
      </c>
      <c r="K93" s="104">
        <v>0</v>
      </c>
      <c r="L93" s="104">
        <f t="shared" si="13"/>
        <v>10.897</v>
      </c>
      <c r="M93" s="105">
        <f t="shared" si="14"/>
        <v>1.2997377373926312E-5</v>
      </c>
      <c r="N93" s="104">
        <v>8.9169999999999998</v>
      </c>
      <c r="O93" s="104">
        <v>0</v>
      </c>
      <c r="P93" s="122">
        <f t="shared" si="15"/>
        <v>8.9169999999999998</v>
      </c>
      <c r="Q93" s="124">
        <f t="shared" si="9"/>
        <v>0.22204777391499397</v>
      </c>
    </row>
    <row r="94" spans="1:17" ht="16.5" x14ac:dyDescent="0.3">
      <c r="A94" s="102" t="s">
        <v>211</v>
      </c>
      <c r="B94" s="103">
        <v>1.244</v>
      </c>
      <c r="C94" s="104">
        <v>0</v>
      </c>
      <c r="D94" s="104">
        <f t="shared" si="10"/>
        <v>1.244</v>
      </c>
      <c r="E94" s="105">
        <f t="shared" si="11"/>
        <v>1.4202806453410821E-5</v>
      </c>
      <c r="F94" s="103">
        <v>0.94399999999999995</v>
      </c>
      <c r="G94" s="104">
        <v>0</v>
      </c>
      <c r="H94" s="122">
        <f t="shared" si="12"/>
        <v>0.94399999999999995</v>
      </c>
      <c r="I94" s="123">
        <f t="shared" si="8"/>
        <v>0.31779661016949157</v>
      </c>
      <c r="J94" s="103">
        <v>12.555999999999999</v>
      </c>
      <c r="K94" s="104">
        <v>0</v>
      </c>
      <c r="L94" s="104">
        <f t="shared" si="13"/>
        <v>12.555999999999999</v>
      </c>
      <c r="M94" s="105">
        <f t="shared" si="14"/>
        <v>1.4976146674040449E-5</v>
      </c>
      <c r="N94" s="104">
        <v>3.3170000000000002</v>
      </c>
      <c r="O94" s="104">
        <v>0</v>
      </c>
      <c r="P94" s="122">
        <f t="shared" si="15"/>
        <v>3.3170000000000002</v>
      </c>
      <c r="Q94" s="124">
        <f t="shared" si="9"/>
        <v>2.7853482062104304</v>
      </c>
    </row>
    <row r="95" spans="1:17" ht="16.5" x14ac:dyDescent="0.3">
      <c r="A95" s="102" t="s">
        <v>182</v>
      </c>
      <c r="B95" s="103">
        <v>1.1220000000000001</v>
      </c>
      <c r="C95" s="104">
        <v>0</v>
      </c>
      <c r="D95" s="104">
        <f t="shared" si="10"/>
        <v>1.1220000000000001</v>
      </c>
      <c r="E95" s="105">
        <f t="shared" si="11"/>
        <v>1.2809926720841594E-5</v>
      </c>
      <c r="F95" s="103">
        <v>0</v>
      </c>
      <c r="G95" s="104">
        <v>0</v>
      </c>
      <c r="H95" s="122">
        <f t="shared" si="12"/>
        <v>0</v>
      </c>
      <c r="I95" s="123" t="str">
        <f t="shared" si="8"/>
        <v/>
      </c>
      <c r="J95" s="103">
        <v>4.556</v>
      </c>
      <c r="K95" s="104">
        <v>0</v>
      </c>
      <c r="L95" s="104">
        <f t="shared" si="13"/>
        <v>4.556</v>
      </c>
      <c r="M95" s="105">
        <f t="shared" si="14"/>
        <v>5.4341608989270698E-6</v>
      </c>
      <c r="N95" s="104">
        <v>2.298</v>
      </c>
      <c r="O95" s="104">
        <v>0</v>
      </c>
      <c r="P95" s="122">
        <f t="shared" si="15"/>
        <v>2.298</v>
      </c>
      <c r="Q95" s="124">
        <f t="shared" si="9"/>
        <v>0.9825935596170583</v>
      </c>
    </row>
    <row r="96" spans="1:17" ht="16.5" x14ac:dyDescent="0.3">
      <c r="A96" s="102" t="s">
        <v>218</v>
      </c>
      <c r="B96" s="103">
        <v>1.0680000000000001</v>
      </c>
      <c r="C96" s="104">
        <v>0</v>
      </c>
      <c r="D96" s="104">
        <f t="shared" si="10"/>
        <v>1.0680000000000001</v>
      </c>
      <c r="E96" s="105">
        <f t="shared" si="11"/>
        <v>1.2193406183474886E-5</v>
      </c>
      <c r="F96" s="103">
        <v>2.278</v>
      </c>
      <c r="G96" s="104">
        <v>0</v>
      </c>
      <c r="H96" s="122">
        <f t="shared" si="12"/>
        <v>2.278</v>
      </c>
      <c r="I96" s="123">
        <f t="shared" si="8"/>
        <v>-0.5311676909569798</v>
      </c>
      <c r="J96" s="103">
        <v>30.739000000000001</v>
      </c>
      <c r="K96" s="104">
        <v>0</v>
      </c>
      <c r="L96" s="104">
        <f t="shared" si="13"/>
        <v>30.739000000000001</v>
      </c>
      <c r="M96" s="105">
        <f t="shared" si="14"/>
        <v>3.6663887592651271E-5</v>
      </c>
      <c r="N96" s="104">
        <v>15.866</v>
      </c>
      <c r="O96" s="104">
        <v>0</v>
      </c>
      <c r="P96" s="122">
        <f t="shared" si="15"/>
        <v>15.866</v>
      </c>
      <c r="Q96" s="124">
        <f t="shared" si="9"/>
        <v>0.93741333669481919</v>
      </c>
    </row>
    <row r="97" spans="1:17" ht="16.5" x14ac:dyDescent="0.3">
      <c r="A97" s="102" t="s">
        <v>75</v>
      </c>
      <c r="B97" s="103">
        <v>1.0529999999999999</v>
      </c>
      <c r="C97" s="104">
        <v>0</v>
      </c>
      <c r="D97" s="104">
        <f t="shared" si="10"/>
        <v>1.0529999999999999</v>
      </c>
      <c r="E97" s="105">
        <f t="shared" si="11"/>
        <v>1.2022150478650798E-5</v>
      </c>
      <c r="F97" s="103">
        <v>1.671</v>
      </c>
      <c r="G97" s="104">
        <v>0</v>
      </c>
      <c r="H97" s="122">
        <f t="shared" si="12"/>
        <v>1.671</v>
      </c>
      <c r="I97" s="123">
        <f t="shared" si="8"/>
        <v>-0.36983842010771995</v>
      </c>
      <c r="J97" s="103">
        <v>11.545</v>
      </c>
      <c r="K97" s="104">
        <v>0</v>
      </c>
      <c r="L97" s="104">
        <f t="shared" si="13"/>
        <v>11.545</v>
      </c>
      <c r="M97" s="105">
        <f t="shared" si="14"/>
        <v>1.3770278221710495E-5</v>
      </c>
      <c r="N97" s="104">
        <v>19.66</v>
      </c>
      <c r="O97" s="104">
        <v>0</v>
      </c>
      <c r="P97" s="122">
        <f t="shared" si="15"/>
        <v>19.66</v>
      </c>
      <c r="Q97" s="124">
        <f t="shared" si="9"/>
        <v>-0.41276703967446593</v>
      </c>
    </row>
    <row r="98" spans="1:17" ht="16.5" x14ac:dyDescent="0.3">
      <c r="A98" s="102" t="s">
        <v>188</v>
      </c>
      <c r="B98" s="103">
        <v>1.05</v>
      </c>
      <c r="C98" s="104">
        <v>0</v>
      </c>
      <c r="D98" s="104">
        <f t="shared" si="10"/>
        <v>1.05</v>
      </c>
      <c r="E98" s="105">
        <f t="shared" si="11"/>
        <v>1.1987899337685983E-5</v>
      </c>
      <c r="F98" s="103">
        <v>0.90600000000000003</v>
      </c>
      <c r="G98" s="104">
        <v>0</v>
      </c>
      <c r="H98" s="122">
        <f t="shared" si="12"/>
        <v>0.90600000000000003</v>
      </c>
      <c r="I98" s="123">
        <f t="shared" si="8"/>
        <v>0.1589403973509933</v>
      </c>
      <c r="J98" s="103">
        <v>17.312000000000001</v>
      </c>
      <c r="K98" s="104">
        <v>0</v>
      </c>
      <c r="L98" s="104">
        <f t="shared" si="13"/>
        <v>17.312000000000001</v>
      </c>
      <c r="M98" s="105">
        <f t="shared" si="14"/>
        <v>2.0648857217345355E-5</v>
      </c>
      <c r="N98" s="104">
        <v>9.8829999999999991</v>
      </c>
      <c r="O98" s="104">
        <v>0</v>
      </c>
      <c r="P98" s="122">
        <f t="shared" si="15"/>
        <v>9.8829999999999991</v>
      </c>
      <c r="Q98" s="124">
        <f t="shared" si="9"/>
        <v>0.75169482950521127</v>
      </c>
    </row>
    <row r="99" spans="1:17" ht="16.5" x14ac:dyDescent="0.3">
      <c r="A99" s="102" t="s">
        <v>225</v>
      </c>
      <c r="B99" s="103">
        <v>1.0329999999999999</v>
      </c>
      <c r="C99" s="104">
        <v>0</v>
      </c>
      <c r="D99" s="104">
        <f t="shared" si="10"/>
        <v>1.0329999999999999</v>
      </c>
      <c r="E99" s="105">
        <f t="shared" si="11"/>
        <v>1.1793809538885351E-5</v>
      </c>
      <c r="F99" s="103">
        <v>0</v>
      </c>
      <c r="G99" s="104">
        <v>0</v>
      </c>
      <c r="H99" s="122">
        <f t="shared" si="12"/>
        <v>0</v>
      </c>
      <c r="I99" s="123" t="str">
        <f t="shared" si="8"/>
        <v/>
      </c>
      <c r="J99" s="103">
        <v>10.898999999999999</v>
      </c>
      <c r="K99" s="104">
        <v>0</v>
      </c>
      <c r="L99" s="104">
        <f t="shared" si="13"/>
        <v>10.898999999999999</v>
      </c>
      <c r="M99" s="105">
        <f t="shared" si="14"/>
        <v>1.2999762870370089E-5</v>
      </c>
      <c r="N99" s="104">
        <v>0</v>
      </c>
      <c r="O99" s="104">
        <v>0</v>
      </c>
      <c r="P99" s="122">
        <f t="shared" si="15"/>
        <v>0</v>
      </c>
      <c r="Q99" s="124" t="str">
        <f t="shared" si="9"/>
        <v/>
      </c>
    </row>
    <row r="100" spans="1:17" ht="16.5" x14ac:dyDescent="0.3">
      <c r="A100" s="102" t="s">
        <v>179</v>
      </c>
      <c r="B100" s="103">
        <v>1.0149999999999999</v>
      </c>
      <c r="C100" s="104">
        <v>0</v>
      </c>
      <c r="D100" s="104">
        <f t="shared" si="10"/>
        <v>1.0149999999999999</v>
      </c>
      <c r="E100" s="105">
        <f t="shared" si="11"/>
        <v>1.1588302693096448E-5</v>
      </c>
      <c r="F100" s="103">
        <v>0.33600000000000002</v>
      </c>
      <c r="G100" s="104">
        <v>0</v>
      </c>
      <c r="H100" s="122">
        <f t="shared" si="12"/>
        <v>0.33600000000000002</v>
      </c>
      <c r="I100" s="123">
        <f t="shared" si="8"/>
        <v>2.020833333333333</v>
      </c>
      <c r="J100" s="103">
        <v>4.5090000000000003</v>
      </c>
      <c r="K100" s="104">
        <v>0</v>
      </c>
      <c r="L100" s="104">
        <f t="shared" si="13"/>
        <v>4.5090000000000003</v>
      </c>
      <c r="M100" s="105">
        <f t="shared" si="14"/>
        <v>5.3781017324982791E-6</v>
      </c>
      <c r="N100" s="104">
        <v>11.512</v>
      </c>
      <c r="O100" s="104">
        <v>0</v>
      </c>
      <c r="P100" s="122">
        <f t="shared" si="15"/>
        <v>11.512</v>
      </c>
      <c r="Q100" s="124">
        <f t="shared" si="9"/>
        <v>-0.60832175121612231</v>
      </c>
    </row>
    <row r="101" spans="1:17" ht="16.5" x14ac:dyDescent="0.3">
      <c r="A101" s="102" t="s">
        <v>193</v>
      </c>
      <c r="B101" s="103">
        <v>1.0029999999999999</v>
      </c>
      <c r="C101" s="104">
        <v>0</v>
      </c>
      <c r="D101" s="104">
        <f t="shared" si="10"/>
        <v>1.0029999999999999</v>
      </c>
      <c r="E101" s="105">
        <f t="shared" si="11"/>
        <v>1.145129812923718E-5</v>
      </c>
      <c r="F101" s="103">
        <v>0.79100000000000004</v>
      </c>
      <c r="G101" s="104">
        <v>0</v>
      </c>
      <c r="H101" s="122">
        <f t="shared" si="12"/>
        <v>0.79100000000000004</v>
      </c>
      <c r="I101" s="123">
        <f t="shared" si="8"/>
        <v>0.26801517067003777</v>
      </c>
      <c r="J101" s="103">
        <v>9.5579999999999998</v>
      </c>
      <c r="K101" s="104">
        <v>0</v>
      </c>
      <c r="L101" s="104">
        <f t="shared" si="13"/>
        <v>9.5579999999999998</v>
      </c>
      <c r="M101" s="105">
        <f t="shared" si="14"/>
        <v>1.140028750481671E-5</v>
      </c>
      <c r="N101" s="104">
        <v>12.114000000000001</v>
      </c>
      <c r="O101" s="104">
        <v>0</v>
      </c>
      <c r="P101" s="122">
        <f t="shared" si="15"/>
        <v>12.114000000000001</v>
      </c>
      <c r="Q101" s="124">
        <f t="shared" si="9"/>
        <v>-0.21099554234769691</v>
      </c>
    </row>
    <row r="102" spans="1:17" ht="16.5" x14ac:dyDescent="0.3">
      <c r="A102" s="102" t="s">
        <v>138</v>
      </c>
      <c r="B102" s="103">
        <v>0.97899999999999998</v>
      </c>
      <c r="C102" s="104">
        <v>0</v>
      </c>
      <c r="D102" s="104">
        <f t="shared" si="10"/>
        <v>0.97899999999999998</v>
      </c>
      <c r="E102" s="105">
        <f t="shared" si="11"/>
        <v>1.1177289001518644E-5</v>
      </c>
      <c r="F102" s="103">
        <v>4.0110000000000001</v>
      </c>
      <c r="G102" s="104">
        <v>0</v>
      </c>
      <c r="H102" s="122">
        <f t="shared" si="12"/>
        <v>4.0110000000000001</v>
      </c>
      <c r="I102" s="123">
        <f t="shared" si="8"/>
        <v>-0.75592121665420098</v>
      </c>
      <c r="J102" s="103">
        <v>56.566000000000003</v>
      </c>
      <c r="K102" s="104">
        <v>0</v>
      </c>
      <c r="L102" s="104">
        <f t="shared" si="13"/>
        <v>56.566000000000003</v>
      </c>
      <c r="M102" s="105">
        <f t="shared" si="14"/>
        <v>6.7468995919382931E-5</v>
      </c>
      <c r="N102" s="104">
        <v>46.317999999999998</v>
      </c>
      <c r="O102" s="104">
        <v>0</v>
      </c>
      <c r="P102" s="122">
        <f t="shared" si="15"/>
        <v>46.317999999999998</v>
      </c>
      <c r="Q102" s="124">
        <f t="shared" si="9"/>
        <v>0.22125307655770987</v>
      </c>
    </row>
    <row r="103" spans="1:17" ht="16.5" x14ac:dyDescent="0.3">
      <c r="A103" s="102" t="s">
        <v>155</v>
      </c>
      <c r="B103" s="103">
        <v>0.94199999999999995</v>
      </c>
      <c r="C103" s="104">
        <v>0</v>
      </c>
      <c r="D103" s="104">
        <f t="shared" si="10"/>
        <v>0.94199999999999995</v>
      </c>
      <c r="E103" s="105">
        <f t="shared" si="11"/>
        <v>1.0754858262952567E-5</v>
      </c>
      <c r="F103" s="103">
        <v>0.88</v>
      </c>
      <c r="G103" s="104">
        <v>0</v>
      </c>
      <c r="H103" s="122">
        <f t="shared" si="12"/>
        <v>0.88</v>
      </c>
      <c r="I103" s="123">
        <f t="shared" si="8"/>
        <v>7.0454545454545325E-2</v>
      </c>
      <c r="J103" s="103">
        <v>25.878</v>
      </c>
      <c r="K103" s="104">
        <v>0</v>
      </c>
      <c r="L103" s="104">
        <f t="shared" si="13"/>
        <v>25.878</v>
      </c>
      <c r="M103" s="105">
        <f t="shared" si="14"/>
        <v>3.0865938486048006E-5</v>
      </c>
      <c r="N103" s="104">
        <v>48.223999999999997</v>
      </c>
      <c r="O103" s="104">
        <v>0</v>
      </c>
      <c r="P103" s="122">
        <f t="shared" si="15"/>
        <v>48.223999999999997</v>
      </c>
      <c r="Q103" s="124">
        <f t="shared" si="9"/>
        <v>-0.46337923025879224</v>
      </c>
    </row>
    <row r="104" spans="1:17" ht="16.5" x14ac:dyDescent="0.3">
      <c r="A104" s="102" t="s">
        <v>196</v>
      </c>
      <c r="B104" s="103">
        <v>0.94</v>
      </c>
      <c r="C104" s="104">
        <v>0</v>
      </c>
      <c r="D104" s="104">
        <f t="shared" si="10"/>
        <v>0.94</v>
      </c>
      <c r="E104" s="105">
        <f t="shared" si="11"/>
        <v>1.0732024168976021E-5</v>
      </c>
      <c r="F104" s="103">
        <v>2.0830000000000002</v>
      </c>
      <c r="G104" s="104">
        <v>0</v>
      </c>
      <c r="H104" s="122">
        <f t="shared" si="12"/>
        <v>2.0830000000000002</v>
      </c>
      <c r="I104" s="123">
        <f t="shared" si="8"/>
        <v>-0.54872779644743164</v>
      </c>
      <c r="J104" s="103">
        <v>13.839</v>
      </c>
      <c r="K104" s="104">
        <v>0</v>
      </c>
      <c r="L104" s="104">
        <f t="shared" si="13"/>
        <v>13.839</v>
      </c>
      <c r="M104" s="105">
        <f t="shared" si="14"/>
        <v>1.6506442642724257E-5</v>
      </c>
      <c r="N104" s="104">
        <v>13.920999999999999</v>
      </c>
      <c r="O104" s="104">
        <v>0</v>
      </c>
      <c r="P104" s="122">
        <f t="shared" si="15"/>
        <v>13.920999999999999</v>
      </c>
      <c r="Q104" s="124">
        <f t="shared" si="9"/>
        <v>-5.8903814381150443E-3</v>
      </c>
    </row>
    <row r="105" spans="1:17" ht="16.5" x14ac:dyDescent="0.3">
      <c r="A105" s="102" t="s">
        <v>230</v>
      </c>
      <c r="B105" s="103">
        <v>0.86799999999999999</v>
      </c>
      <c r="C105" s="104">
        <v>0</v>
      </c>
      <c r="D105" s="104">
        <f t="shared" si="10"/>
        <v>0.86799999999999999</v>
      </c>
      <c r="E105" s="105">
        <f t="shared" si="11"/>
        <v>9.9099967858204129E-6</v>
      </c>
      <c r="F105" s="103">
        <v>1.6E-2</v>
      </c>
      <c r="G105" s="104">
        <v>0</v>
      </c>
      <c r="H105" s="122">
        <f t="shared" si="12"/>
        <v>1.6E-2</v>
      </c>
      <c r="I105" s="123">
        <f t="shared" si="8"/>
        <v>53.25</v>
      </c>
      <c r="J105" s="103">
        <v>4.5419999999999998</v>
      </c>
      <c r="K105" s="104">
        <v>0</v>
      </c>
      <c r="L105" s="104">
        <f t="shared" si="13"/>
        <v>4.5419999999999998</v>
      </c>
      <c r="M105" s="105">
        <f t="shared" si="14"/>
        <v>5.4174624238206207E-6</v>
      </c>
      <c r="N105" s="104">
        <v>2.37</v>
      </c>
      <c r="O105" s="104">
        <v>0</v>
      </c>
      <c r="P105" s="122">
        <f t="shared" si="15"/>
        <v>2.37</v>
      </c>
      <c r="Q105" s="124">
        <f t="shared" si="9"/>
        <v>0.91645569620253142</v>
      </c>
    </row>
    <row r="106" spans="1:17" ht="16.5" x14ac:dyDescent="0.3">
      <c r="A106" s="102" t="s">
        <v>161</v>
      </c>
      <c r="B106" s="103">
        <v>0.84</v>
      </c>
      <c r="C106" s="104">
        <v>0</v>
      </c>
      <c r="D106" s="104">
        <f t="shared" si="10"/>
        <v>0.84</v>
      </c>
      <c r="E106" s="105">
        <f t="shared" si="11"/>
        <v>9.5903194701487856E-6</v>
      </c>
      <c r="F106" s="103">
        <v>0.15</v>
      </c>
      <c r="G106" s="104">
        <v>0</v>
      </c>
      <c r="H106" s="122">
        <f t="shared" si="12"/>
        <v>0.15</v>
      </c>
      <c r="I106" s="123">
        <f t="shared" si="8"/>
        <v>4.5999999999999996</v>
      </c>
      <c r="J106" s="103">
        <v>2.69</v>
      </c>
      <c r="K106" s="104">
        <v>0</v>
      </c>
      <c r="L106" s="104">
        <f t="shared" si="13"/>
        <v>2.69</v>
      </c>
      <c r="M106" s="105">
        <f t="shared" si="14"/>
        <v>3.2084927168818736E-6</v>
      </c>
      <c r="N106" s="104">
        <v>0.93400000000000005</v>
      </c>
      <c r="O106" s="104">
        <v>0</v>
      </c>
      <c r="P106" s="122">
        <f t="shared" si="15"/>
        <v>0.93400000000000005</v>
      </c>
      <c r="Q106" s="124">
        <f t="shared" si="9"/>
        <v>1.880085653104925</v>
      </c>
    </row>
    <row r="107" spans="1:17" ht="16.5" x14ac:dyDescent="0.3">
      <c r="A107" s="102" t="s">
        <v>121</v>
      </c>
      <c r="B107" s="103">
        <v>0.82299999999999995</v>
      </c>
      <c r="C107" s="104">
        <v>0</v>
      </c>
      <c r="D107" s="104">
        <f t="shared" si="10"/>
        <v>0.82299999999999995</v>
      </c>
      <c r="E107" s="105">
        <f t="shared" si="11"/>
        <v>9.3962296713481556E-6</v>
      </c>
      <c r="F107" s="103">
        <v>1.54</v>
      </c>
      <c r="G107" s="104">
        <v>0</v>
      </c>
      <c r="H107" s="122">
        <f t="shared" si="12"/>
        <v>1.54</v>
      </c>
      <c r="I107" s="123">
        <f t="shared" si="8"/>
        <v>-0.46558441558441566</v>
      </c>
      <c r="J107" s="103">
        <v>19.359000000000002</v>
      </c>
      <c r="K107" s="104">
        <v>0</v>
      </c>
      <c r="L107" s="104">
        <f t="shared" si="13"/>
        <v>19.359000000000002</v>
      </c>
      <c r="M107" s="105">
        <f t="shared" si="14"/>
        <v>2.3090412827552492E-5</v>
      </c>
      <c r="N107" s="104">
        <v>20.529</v>
      </c>
      <c r="O107" s="104">
        <v>0</v>
      </c>
      <c r="P107" s="122">
        <f t="shared" si="15"/>
        <v>20.529</v>
      </c>
      <c r="Q107" s="124">
        <f t="shared" si="9"/>
        <v>-5.6992547128452364E-2</v>
      </c>
    </row>
    <row r="108" spans="1:17" ht="16.5" x14ac:dyDescent="0.3">
      <c r="A108" s="102" t="s">
        <v>80</v>
      </c>
      <c r="B108" s="103">
        <v>0.72099999999999997</v>
      </c>
      <c r="C108" s="104">
        <v>0</v>
      </c>
      <c r="D108" s="104">
        <f t="shared" si="10"/>
        <v>0.72099999999999997</v>
      </c>
      <c r="E108" s="105">
        <f t="shared" si="11"/>
        <v>8.2316908785443741E-6</v>
      </c>
      <c r="F108" s="103">
        <v>1.0389999999999999</v>
      </c>
      <c r="G108" s="104">
        <v>0</v>
      </c>
      <c r="H108" s="122">
        <f t="shared" si="12"/>
        <v>1.0389999999999999</v>
      </c>
      <c r="I108" s="123">
        <f t="shared" si="8"/>
        <v>-0.30606352261790182</v>
      </c>
      <c r="J108" s="103">
        <v>7.8289999999999997</v>
      </c>
      <c r="K108" s="104">
        <v>0</v>
      </c>
      <c r="L108" s="104">
        <f t="shared" si="13"/>
        <v>7.8289999999999997</v>
      </c>
      <c r="M108" s="105">
        <f t="shared" si="14"/>
        <v>9.3380258291703313E-6</v>
      </c>
      <c r="N108" s="104">
        <v>16.22</v>
      </c>
      <c r="O108" s="104">
        <v>0</v>
      </c>
      <c r="P108" s="122">
        <f t="shared" si="15"/>
        <v>16.22</v>
      </c>
      <c r="Q108" s="124">
        <f t="shared" si="9"/>
        <v>-0.51732429099876698</v>
      </c>
    </row>
    <row r="109" spans="1:17" ht="16.5" x14ac:dyDescent="0.3">
      <c r="A109" s="102" t="s">
        <v>168</v>
      </c>
      <c r="B109" s="103">
        <v>0.69699999999999995</v>
      </c>
      <c r="C109" s="104">
        <v>0</v>
      </c>
      <c r="D109" s="104">
        <f t="shared" si="10"/>
        <v>0.69699999999999995</v>
      </c>
      <c r="E109" s="105">
        <f t="shared" si="11"/>
        <v>7.9576817508258369E-6</v>
      </c>
      <c r="F109" s="103">
        <v>1.66</v>
      </c>
      <c r="G109" s="104">
        <v>0</v>
      </c>
      <c r="H109" s="122">
        <f t="shared" si="12"/>
        <v>1.66</v>
      </c>
      <c r="I109" s="123">
        <f t="shared" si="8"/>
        <v>-0.58012048192771082</v>
      </c>
      <c r="J109" s="103">
        <v>8.2509999999999994</v>
      </c>
      <c r="K109" s="104">
        <v>0</v>
      </c>
      <c r="L109" s="104">
        <f t="shared" si="13"/>
        <v>8.2509999999999994</v>
      </c>
      <c r="M109" s="105">
        <f t="shared" si="14"/>
        <v>9.8413655788075618E-6</v>
      </c>
      <c r="N109" s="104">
        <v>5.53</v>
      </c>
      <c r="O109" s="104">
        <v>0</v>
      </c>
      <c r="P109" s="122">
        <f t="shared" si="15"/>
        <v>5.53</v>
      </c>
      <c r="Q109" s="124">
        <f t="shared" si="9"/>
        <v>0.49204339963833621</v>
      </c>
    </row>
    <row r="110" spans="1:17" ht="16.5" x14ac:dyDescent="0.3">
      <c r="A110" s="102" t="s">
        <v>145</v>
      </c>
      <c r="B110" s="103">
        <v>0.67800000000000005</v>
      </c>
      <c r="C110" s="104">
        <v>0</v>
      </c>
      <c r="D110" s="104">
        <f t="shared" si="10"/>
        <v>0.67800000000000005</v>
      </c>
      <c r="E110" s="105">
        <f t="shared" si="11"/>
        <v>7.7407578580486645E-6</v>
      </c>
      <c r="F110" s="103">
        <v>2.1800000000000002</v>
      </c>
      <c r="G110" s="104">
        <v>0</v>
      </c>
      <c r="H110" s="122">
        <f t="shared" si="12"/>
        <v>2.1800000000000002</v>
      </c>
      <c r="I110" s="123">
        <f t="shared" si="8"/>
        <v>-0.68899082568807346</v>
      </c>
      <c r="J110" s="103">
        <v>9.3019999999999996</v>
      </c>
      <c r="K110" s="104">
        <v>0</v>
      </c>
      <c r="L110" s="104">
        <f t="shared" si="13"/>
        <v>9.3019999999999996</v>
      </c>
      <c r="M110" s="105">
        <f t="shared" si="14"/>
        <v>1.1094943960013082E-5</v>
      </c>
      <c r="N110" s="104">
        <v>11.065</v>
      </c>
      <c r="O110" s="104">
        <v>0</v>
      </c>
      <c r="P110" s="122">
        <f t="shared" si="15"/>
        <v>11.065</v>
      </c>
      <c r="Q110" s="124">
        <f t="shared" si="9"/>
        <v>-0.15933122458201532</v>
      </c>
    </row>
    <row r="111" spans="1:17" ht="16.5" x14ac:dyDescent="0.3">
      <c r="A111" s="102" t="s">
        <v>185</v>
      </c>
      <c r="B111" s="103">
        <v>0.67200000000000004</v>
      </c>
      <c r="C111" s="104">
        <v>0</v>
      </c>
      <c r="D111" s="104">
        <f t="shared" si="10"/>
        <v>0.67200000000000004</v>
      </c>
      <c r="E111" s="105">
        <f t="shared" si="11"/>
        <v>7.6722555761190302E-6</v>
      </c>
      <c r="F111" s="103">
        <v>0.02</v>
      </c>
      <c r="G111" s="104">
        <v>0</v>
      </c>
      <c r="H111" s="122">
        <f t="shared" si="12"/>
        <v>0.02</v>
      </c>
      <c r="I111" s="123">
        <f t="shared" si="8"/>
        <v>32.6</v>
      </c>
      <c r="J111" s="103">
        <v>4.7060000000000004</v>
      </c>
      <c r="K111" s="104">
        <v>0</v>
      </c>
      <c r="L111" s="104">
        <f t="shared" si="13"/>
        <v>4.7060000000000004</v>
      </c>
      <c r="M111" s="105">
        <f t="shared" si="14"/>
        <v>5.6130731322104462E-6</v>
      </c>
      <c r="N111" s="104">
        <v>8.1310000000000002</v>
      </c>
      <c r="O111" s="104">
        <v>0</v>
      </c>
      <c r="P111" s="122">
        <f t="shared" si="15"/>
        <v>8.1310000000000002</v>
      </c>
      <c r="Q111" s="124">
        <f t="shared" si="9"/>
        <v>-0.42122740130365266</v>
      </c>
    </row>
    <row r="112" spans="1:17" ht="16.5" x14ac:dyDescent="0.3">
      <c r="A112" s="102" t="s">
        <v>300</v>
      </c>
      <c r="B112" s="103">
        <v>0.66800000000000004</v>
      </c>
      <c r="C112" s="104">
        <v>0</v>
      </c>
      <c r="D112" s="104">
        <f t="shared" si="10"/>
        <v>0.66800000000000004</v>
      </c>
      <c r="E112" s="105">
        <f t="shared" si="11"/>
        <v>7.6265873881659401E-6</v>
      </c>
      <c r="F112" s="103">
        <v>0</v>
      </c>
      <c r="G112" s="104">
        <v>0</v>
      </c>
      <c r="H112" s="122">
        <f t="shared" si="12"/>
        <v>0</v>
      </c>
      <c r="I112" s="123" t="str">
        <f t="shared" si="8"/>
        <v/>
      </c>
      <c r="J112" s="103">
        <v>0.66800000000000004</v>
      </c>
      <c r="K112" s="104">
        <v>0</v>
      </c>
      <c r="L112" s="104">
        <f t="shared" si="13"/>
        <v>0.66800000000000004</v>
      </c>
      <c r="M112" s="105">
        <f t="shared" si="14"/>
        <v>7.9675581222196726E-7</v>
      </c>
      <c r="N112" s="104">
        <v>0.77</v>
      </c>
      <c r="O112" s="104">
        <v>0</v>
      </c>
      <c r="P112" s="122">
        <f t="shared" si="15"/>
        <v>0.77</v>
      </c>
      <c r="Q112" s="124">
        <f t="shared" si="9"/>
        <v>-0.1324675324675324</v>
      </c>
    </row>
    <row r="113" spans="1:17" ht="16.5" x14ac:dyDescent="0.3">
      <c r="A113" s="102" t="s">
        <v>114</v>
      </c>
      <c r="B113" s="103">
        <v>0.65</v>
      </c>
      <c r="C113" s="104">
        <v>0</v>
      </c>
      <c r="D113" s="104">
        <f t="shared" si="10"/>
        <v>0.65</v>
      </c>
      <c r="E113" s="105">
        <f t="shared" si="11"/>
        <v>7.4210805423770371E-6</v>
      </c>
      <c r="F113" s="103">
        <v>0.14599999999999999</v>
      </c>
      <c r="G113" s="104">
        <v>0</v>
      </c>
      <c r="H113" s="122">
        <f t="shared" si="12"/>
        <v>0.14599999999999999</v>
      </c>
      <c r="I113" s="123">
        <f t="shared" si="8"/>
        <v>3.4520547945205484</v>
      </c>
      <c r="J113" s="103">
        <v>20.657</v>
      </c>
      <c r="K113" s="104">
        <v>0</v>
      </c>
      <c r="L113" s="104">
        <f t="shared" si="13"/>
        <v>20.657</v>
      </c>
      <c r="M113" s="105">
        <f t="shared" si="14"/>
        <v>2.4638600019564636E-5</v>
      </c>
      <c r="N113" s="104">
        <v>8.3130000000000006</v>
      </c>
      <c r="O113" s="104">
        <v>0</v>
      </c>
      <c r="P113" s="122">
        <f t="shared" si="15"/>
        <v>8.3130000000000006</v>
      </c>
      <c r="Q113" s="124">
        <f t="shared" si="9"/>
        <v>1.4849031637194754</v>
      </c>
    </row>
    <row r="114" spans="1:17" ht="16.5" x14ac:dyDescent="0.3">
      <c r="A114" s="102" t="s">
        <v>115</v>
      </c>
      <c r="B114" s="103">
        <v>0.63600000000000001</v>
      </c>
      <c r="C114" s="104">
        <v>0</v>
      </c>
      <c r="D114" s="104">
        <f t="shared" si="10"/>
        <v>0.63600000000000001</v>
      </c>
      <c r="E114" s="105">
        <f t="shared" si="11"/>
        <v>7.2612418845412235E-6</v>
      </c>
      <c r="F114" s="103">
        <v>1.9590000000000001</v>
      </c>
      <c r="G114" s="104">
        <v>0</v>
      </c>
      <c r="H114" s="122">
        <f t="shared" si="12"/>
        <v>1.9590000000000001</v>
      </c>
      <c r="I114" s="123">
        <f t="shared" si="8"/>
        <v>-0.67534456355283301</v>
      </c>
      <c r="J114" s="103">
        <v>28.292000000000002</v>
      </c>
      <c r="K114" s="104">
        <v>0</v>
      </c>
      <c r="L114" s="104">
        <f t="shared" si="13"/>
        <v>28.292000000000002</v>
      </c>
      <c r="M114" s="105">
        <f t="shared" si="14"/>
        <v>3.3745232693688472E-5</v>
      </c>
      <c r="N114" s="104">
        <v>35.241</v>
      </c>
      <c r="O114" s="104">
        <v>0</v>
      </c>
      <c r="P114" s="122">
        <f t="shared" si="15"/>
        <v>35.241</v>
      </c>
      <c r="Q114" s="124">
        <f t="shared" si="9"/>
        <v>-0.19718509690417407</v>
      </c>
    </row>
    <row r="115" spans="1:17" ht="16.5" x14ac:dyDescent="0.3">
      <c r="A115" s="102" t="s">
        <v>66</v>
      </c>
      <c r="B115" s="103">
        <v>0.624</v>
      </c>
      <c r="C115" s="104">
        <v>0</v>
      </c>
      <c r="D115" s="104">
        <f t="shared" si="10"/>
        <v>0.624</v>
      </c>
      <c r="E115" s="105">
        <f t="shared" si="11"/>
        <v>7.1242373206819557E-6</v>
      </c>
      <c r="F115" s="103">
        <v>2.1389999999999998</v>
      </c>
      <c r="G115" s="104">
        <v>0</v>
      </c>
      <c r="H115" s="122">
        <f t="shared" si="12"/>
        <v>2.1389999999999998</v>
      </c>
      <c r="I115" s="123">
        <f t="shared" si="8"/>
        <v>-0.70827489481065919</v>
      </c>
      <c r="J115" s="103">
        <v>7.0270000000000001</v>
      </c>
      <c r="K115" s="104">
        <v>0</v>
      </c>
      <c r="L115" s="104">
        <f t="shared" si="13"/>
        <v>7.0270000000000001</v>
      </c>
      <c r="M115" s="105">
        <f t="shared" si="14"/>
        <v>8.3814417552152157E-6</v>
      </c>
      <c r="N115" s="104">
        <v>90.26</v>
      </c>
      <c r="O115" s="104">
        <v>0</v>
      </c>
      <c r="P115" s="122">
        <f t="shared" si="15"/>
        <v>90.26</v>
      </c>
      <c r="Q115" s="124">
        <f t="shared" si="9"/>
        <v>-0.92214713051185471</v>
      </c>
    </row>
    <row r="116" spans="1:17" ht="16.5" x14ac:dyDescent="0.3">
      <c r="A116" s="102" t="s">
        <v>156</v>
      </c>
      <c r="B116" s="103">
        <v>0.58899999999999997</v>
      </c>
      <c r="C116" s="104">
        <v>0</v>
      </c>
      <c r="D116" s="104">
        <f t="shared" si="10"/>
        <v>0.58899999999999997</v>
      </c>
      <c r="E116" s="105">
        <f t="shared" si="11"/>
        <v>6.724640676092422E-6</v>
      </c>
      <c r="F116" s="103">
        <v>0.35799999999999998</v>
      </c>
      <c r="G116" s="104">
        <v>0</v>
      </c>
      <c r="H116" s="122">
        <f t="shared" si="12"/>
        <v>0.35799999999999998</v>
      </c>
      <c r="I116" s="123">
        <f t="shared" si="8"/>
        <v>0.64525139664804465</v>
      </c>
      <c r="J116" s="103">
        <v>5.67</v>
      </c>
      <c r="K116" s="104">
        <v>0</v>
      </c>
      <c r="L116" s="104">
        <f t="shared" si="13"/>
        <v>5.67</v>
      </c>
      <c r="M116" s="105">
        <f t="shared" si="14"/>
        <v>6.7628824181116072E-6</v>
      </c>
      <c r="N116" s="104">
        <v>4.8840000000000003</v>
      </c>
      <c r="O116" s="104">
        <v>0</v>
      </c>
      <c r="P116" s="122">
        <f t="shared" si="15"/>
        <v>4.8840000000000003</v>
      </c>
      <c r="Q116" s="124">
        <f t="shared" si="9"/>
        <v>0.1609336609336609</v>
      </c>
    </row>
    <row r="117" spans="1:17" ht="16.5" x14ac:dyDescent="0.3">
      <c r="A117" s="102" t="s">
        <v>65</v>
      </c>
      <c r="B117" s="103">
        <v>0.55000000000000004</v>
      </c>
      <c r="C117" s="104">
        <v>0</v>
      </c>
      <c r="D117" s="104">
        <f t="shared" si="10"/>
        <v>0.55000000000000004</v>
      </c>
      <c r="E117" s="105">
        <f t="shared" si="11"/>
        <v>6.2793758435498007E-6</v>
      </c>
      <c r="F117" s="103">
        <v>0.1</v>
      </c>
      <c r="G117" s="104">
        <v>0</v>
      </c>
      <c r="H117" s="122">
        <f t="shared" si="12"/>
        <v>0.1</v>
      </c>
      <c r="I117" s="123">
        <f t="shared" si="8"/>
        <v>4.5</v>
      </c>
      <c r="J117" s="103">
        <v>0.80400000000000005</v>
      </c>
      <c r="K117" s="104">
        <v>0</v>
      </c>
      <c r="L117" s="104">
        <f t="shared" si="13"/>
        <v>0.80400000000000005</v>
      </c>
      <c r="M117" s="105">
        <f t="shared" si="14"/>
        <v>9.589695703988947E-7</v>
      </c>
      <c r="N117" s="104">
        <v>1.3759999999999999</v>
      </c>
      <c r="O117" s="104">
        <v>0</v>
      </c>
      <c r="P117" s="122">
        <f t="shared" si="15"/>
        <v>1.3759999999999999</v>
      </c>
      <c r="Q117" s="124">
        <f t="shared" si="9"/>
        <v>-0.41569767441860461</v>
      </c>
    </row>
    <row r="118" spans="1:17" ht="16.5" x14ac:dyDescent="0.3">
      <c r="A118" s="102" t="s">
        <v>200</v>
      </c>
      <c r="B118" s="103">
        <v>0.51600000000000001</v>
      </c>
      <c r="C118" s="104">
        <v>0</v>
      </c>
      <c r="D118" s="104">
        <f t="shared" si="10"/>
        <v>0.51600000000000001</v>
      </c>
      <c r="E118" s="105">
        <f t="shared" si="11"/>
        <v>5.89119624594854E-6</v>
      </c>
      <c r="F118" s="103">
        <v>0.39600000000000002</v>
      </c>
      <c r="G118" s="104">
        <v>0</v>
      </c>
      <c r="H118" s="122">
        <f t="shared" si="12"/>
        <v>0.39600000000000002</v>
      </c>
      <c r="I118" s="123">
        <f t="shared" si="8"/>
        <v>0.30303030303030298</v>
      </c>
      <c r="J118" s="103">
        <v>3.6680000000000001</v>
      </c>
      <c r="K118" s="104">
        <v>0</v>
      </c>
      <c r="L118" s="104">
        <f t="shared" si="13"/>
        <v>3.6680000000000001</v>
      </c>
      <c r="M118" s="105">
        <f t="shared" si="14"/>
        <v>4.3750004778894849E-6</v>
      </c>
      <c r="N118" s="104">
        <v>2.621</v>
      </c>
      <c r="O118" s="104">
        <v>0</v>
      </c>
      <c r="P118" s="122">
        <f t="shared" si="15"/>
        <v>2.621</v>
      </c>
      <c r="Q118" s="124">
        <f t="shared" si="9"/>
        <v>0.39946585272796642</v>
      </c>
    </row>
    <row r="119" spans="1:17" ht="16.5" x14ac:dyDescent="0.3">
      <c r="A119" s="102" t="s">
        <v>120</v>
      </c>
      <c r="B119" s="103">
        <v>0.51300000000000001</v>
      </c>
      <c r="C119" s="104">
        <v>0</v>
      </c>
      <c r="D119" s="104">
        <f t="shared" si="10"/>
        <v>0.51300000000000001</v>
      </c>
      <c r="E119" s="105">
        <f t="shared" si="11"/>
        <v>5.8569451049837228E-6</v>
      </c>
      <c r="F119" s="103">
        <v>0.91300000000000003</v>
      </c>
      <c r="G119" s="104">
        <v>0</v>
      </c>
      <c r="H119" s="122">
        <f t="shared" si="12"/>
        <v>0.91300000000000003</v>
      </c>
      <c r="I119" s="123">
        <f t="shared" si="8"/>
        <v>-0.43811610076670315</v>
      </c>
      <c r="J119" s="103">
        <v>10.336</v>
      </c>
      <c r="K119" s="104">
        <v>0</v>
      </c>
      <c r="L119" s="104">
        <f t="shared" si="13"/>
        <v>10.336</v>
      </c>
      <c r="M119" s="105">
        <f t="shared" si="14"/>
        <v>1.2328245621446487E-5</v>
      </c>
      <c r="N119" s="104">
        <v>14.911</v>
      </c>
      <c r="O119" s="104">
        <v>0</v>
      </c>
      <c r="P119" s="122">
        <f t="shared" si="15"/>
        <v>14.911</v>
      </c>
      <c r="Q119" s="124">
        <f t="shared" si="9"/>
        <v>-0.30682046811079067</v>
      </c>
    </row>
    <row r="120" spans="1:17" ht="16.5" x14ac:dyDescent="0.3">
      <c r="A120" s="102" t="s">
        <v>157</v>
      </c>
      <c r="B120" s="103">
        <v>0.50700000000000001</v>
      </c>
      <c r="C120" s="104">
        <v>0</v>
      </c>
      <c r="D120" s="104">
        <f t="shared" si="10"/>
        <v>0.50700000000000001</v>
      </c>
      <c r="E120" s="105">
        <f t="shared" si="11"/>
        <v>5.7884428230540885E-6</v>
      </c>
      <c r="F120" s="103">
        <v>2.2000000000000002</v>
      </c>
      <c r="G120" s="104">
        <v>0</v>
      </c>
      <c r="H120" s="122">
        <f t="shared" si="12"/>
        <v>2.2000000000000002</v>
      </c>
      <c r="I120" s="123">
        <f t="shared" si="8"/>
        <v>-0.76954545454545453</v>
      </c>
      <c r="J120" s="103">
        <v>25.904</v>
      </c>
      <c r="K120" s="104">
        <v>0</v>
      </c>
      <c r="L120" s="104">
        <f t="shared" si="13"/>
        <v>25.904</v>
      </c>
      <c r="M120" s="105">
        <f t="shared" si="14"/>
        <v>3.0896949939817126E-5</v>
      </c>
      <c r="N120" s="104">
        <v>30.707000000000001</v>
      </c>
      <c r="O120" s="104">
        <v>0</v>
      </c>
      <c r="P120" s="122">
        <f t="shared" si="15"/>
        <v>30.707000000000001</v>
      </c>
      <c r="Q120" s="124">
        <f t="shared" si="9"/>
        <v>-0.15641384700556882</v>
      </c>
    </row>
    <row r="121" spans="1:17" ht="16.5" x14ac:dyDescent="0.3">
      <c r="A121" s="102" t="s">
        <v>198</v>
      </c>
      <c r="B121" s="103">
        <v>0.47499999999999998</v>
      </c>
      <c r="C121" s="104">
        <v>0</v>
      </c>
      <c r="D121" s="104">
        <f t="shared" si="10"/>
        <v>0.47499999999999998</v>
      </c>
      <c r="E121" s="105">
        <f t="shared" si="11"/>
        <v>5.4230973194293728E-6</v>
      </c>
      <c r="F121" s="103">
        <v>0.878</v>
      </c>
      <c r="G121" s="104">
        <v>0</v>
      </c>
      <c r="H121" s="122">
        <f t="shared" si="12"/>
        <v>0.878</v>
      </c>
      <c r="I121" s="123">
        <f t="shared" si="8"/>
        <v>-0.45899772209567202</v>
      </c>
      <c r="J121" s="103">
        <v>4.6740000000000004</v>
      </c>
      <c r="K121" s="104">
        <v>0</v>
      </c>
      <c r="L121" s="104">
        <f t="shared" si="13"/>
        <v>4.6740000000000004</v>
      </c>
      <c r="M121" s="105">
        <f t="shared" si="14"/>
        <v>5.5749051891099922E-6</v>
      </c>
      <c r="N121" s="104">
        <v>3.0590000000000002</v>
      </c>
      <c r="O121" s="104">
        <v>0</v>
      </c>
      <c r="P121" s="122">
        <f t="shared" si="15"/>
        <v>3.0590000000000002</v>
      </c>
      <c r="Q121" s="124">
        <f t="shared" si="9"/>
        <v>0.52795031055900621</v>
      </c>
    </row>
    <row r="122" spans="1:17" ht="16.5" x14ac:dyDescent="0.3">
      <c r="A122" s="102" t="s">
        <v>237</v>
      </c>
      <c r="B122" s="103">
        <v>0.44</v>
      </c>
      <c r="C122" s="104">
        <v>0</v>
      </c>
      <c r="D122" s="104">
        <f t="shared" si="10"/>
        <v>0.44</v>
      </c>
      <c r="E122" s="105">
        <f t="shared" si="11"/>
        <v>5.0235006748398408E-6</v>
      </c>
      <c r="F122" s="103">
        <v>0</v>
      </c>
      <c r="G122" s="104">
        <v>0</v>
      </c>
      <c r="H122" s="122">
        <f t="shared" si="12"/>
        <v>0</v>
      </c>
      <c r="I122" s="123" t="str">
        <f t="shared" si="8"/>
        <v/>
      </c>
      <c r="J122" s="103">
        <v>0.63500000000000001</v>
      </c>
      <c r="K122" s="104">
        <v>0</v>
      </c>
      <c r="L122" s="104">
        <f t="shared" si="13"/>
        <v>0.63500000000000001</v>
      </c>
      <c r="M122" s="105">
        <f t="shared" si="14"/>
        <v>7.5739512089962451E-7</v>
      </c>
      <c r="N122" s="104">
        <v>1.89</v>
      </c>
      <c r="O122" s="104">
        <v>0</v>
      </c>
      <c r="P122" s="122">
        <f t="shared" si="15"/>
        <v>1.89</v>
      </c>
      <c r="Q122" s="124">
        <f t="shared" si="9"/>
        <v>-0.66402116402116396</v>
      </c>
    </row>
    <row r="123" spans="1:17" ht="16.5" x14ac:dyDescent="0.3">
      <c r="A123" s="102" t="s">
        <v>212</v>
      </c>
      <c r="B123" s="103">
        <v>0.432</v>
      </c>
      <c r="C123" s="104">
        <v>0</v>
      </c>
      <c r="D123" s="104">
        <f t="shared" si="10"/>
        <v>0.432</v>
      </c>
      <c r="E123" s="105">
        <f t="shared" si="11"/>
        <v>4.9321642989336614E-6</v>
      </c>
      <c r="F123" s="103">
        <v>0.216</v>
      </c>
      <c r="G123" s="104">
        <v>0</v>
      </c>
      <c r="H123" s="122">
        <f t="shared" si="12"/>
        <v>0.216</v>
      </c>
      <c r="I123" s="123">
        <f t="shared" si="8"/>
        <v>1</v>
      </c>
      <c r="J123" s="103">
        <v>3.367</v>
      </c>
      <c r="K123" s="104">
        <v>0</v>
      </c>
      <c r="L123" s="104">
        <f t="shared" si="13"/>
        <v>3.367</v>
      </c>
      <c r="M123" s="105">
        <f t="shared" si="14"/>
        <v>4.0159832631008436E-6</v>
      </c>
      <c r="N123" s="104">
        <v>1.6930000000000001</v>
      </c>
      <c r="O123" s="104">
        <v>0</v>
      </c>
      <c r="P123" s="122">
        <f t="shared" si="15"/>
        <v>1.6930000000000001</v>
      </c>
      <c r="Q123" s="124">
        <f t="shared" si="9"/>
        <v>0.98877731836975769</v>
      </c>
    </row>
    <row r="124" spans="1:17" ht="16.5" x14ac:dyDescent="0.3">
      <c r="A124" s="102" t="s">
        <v>227</v>
      </c>
      <c r="B124" s="103">
        <v>0.39</v>
      </c>
      <c r="C124" s="104">
        <v>0</v>
      </c>
      <c r="D124" s="104">
        <f t="shared" si="10"/>
        <v>0.39</v>
      </c>
      <c r="E124" s="105">
        <f t="shared" si="11"/>
        <v>4.4526483254262221E-6</v>
      </c>
      <c r="F124" s="103">
        <v>0.69199999999999995</v>
      </c>
      <c r="G124" s="104">
        <v>0</v>
      </c>
      <c r="H124" s="122">
        <f t="shared" si="12"/>
        <v>0.69199999999999995</v>
      </c>
      <c r="I124" s="123">
        <f t="shared" si="8"/>
        <v>-0.43641618497109824</v>
      </c>
      <c r="J124" s="103">
        <v>6.2060000000000004</v>
      </c>
      <c r="K124" s="104">
        <v>0</v>
      </c>
      <c r="L124" s="104">
        <f t="shared" si="13"/>
        <v>6.2060000000000004</v>
      </c>
      <c r="M124" s="105">
        <f t="shared" si="14"/>
        <v>7.402195465044205E-6</v>
      </c>
      <c r="N124" s="104">
        <v>6.6280000000000001</v>
      </c>
      <c r="O124" s="104">
        <v>0</v>
      </c>
      <c r="P124" s="122">
        <f t="shared" si="15"/>
        <v>6.6280000000000001</v>
      </c>
      <c r="Q124" s="124">
        <f t="shared" si="9"/>
        <v>-6.3669281834640823E-2</v>
      </c>
    </row>
    <row r="125" spans="1:17" ht="16.5" x14ac:dyDescent="0.3">
      <c r="A125" s="102" t="s">
        <v>111</v>
      </c>
      <c r="B125" s="103">
        <v>0.38300000000000001</v>
      </c>
      <c r="C125" s="104">
        <v>0</v>
      </c>
      <c r="D125" s="104">
        <f t="shared" si="10"/>
        <v>0.38300000000000001</v>
      </c>
      <c r="E125" s="105">
        <f t="shared" si="11"/>
        <v>4.3727289965083157E-6</v>
      </c>
      <c r="F125" s="103">
        <v>0.50700000000000001</v>
      </c>
      <c r="G125" s="104">
        <v>0</v>
      </c>
      <c r="H125" s="122">
        <f t="shared" si="12"/>
        <v>0.50700000000000001</v>
      </c>
      <c r="I125" s="123">
        <f t="shared" si="8"/>
        <v>-0.24457593688362922</v>
      </c>
      <c r="J125" s="103">
        <v>5.5140000000000002</v>
      </c>
      <c r="K125" s="104">
        <v>0</v>
      </c>
      <c r="L125" s="104">
        <f t="shared" si="13"/>
        <v>5.5140000000000002</v>
      </c>
      <c r="M125" s="105">
        <f t="shared" si="14"/>
        <v>6.5768136954968972E-6</v>
      </c>
      <c r="N125" s="104">
        <v>16.337</v>
      </c>
      <c r="O125" s="104">
        <v>0</v>
      </c>
      <c r="P125" s="122">
        <f t="shared" si="15"/>
        <v>16.337</v>
      </c>
      <c r="Q125" s="124">
        <f t="shared" si="9"/>
        <v>-0.66248393217849055</v>
      </c>
    </row>
    <row r="126" spans="1:17" ht="16.5" x14ac:dyDescent="0.3">
      <c r="A126" s="102" t="s">
        <v>116</v>
      </c>
      <c r="B126" s="103">
        <v>0.377</v>
      </c>
      <c r="C126" s="104">
        <v>0</v>
      </c>
      <c r="D126" s="104">
        <f t="shared" si="10"/>
        <v>0.377</v>
      </c>
      <c r="E126" s="105">
        <f t="shared" si="11"/>
        <v>4.3042267145786814E-6</v>
      </c>
      <c r="F126" s="103">
        <v>0.16300000000000001</v>
      </c>
      <c r="G126" s="104">
        <v>0</v>
      </c>
      <c r="H126" s="122">
        <f t="shared" si="12"/>
        <v>0.16300000000000001</v>
      </c>
      <c r="I126" s="123">
        <f t="shared" si="8"/>
        <v>1.3128834355828221</v>
      </c>
      <c r="J126" s="103">
        <v>2.7429999999999999</v>
      </c>
      <c r="K126" s="104">
        <v>0</v>
      </c>
      <c r="L126" s="104">
        <f t="shared" si="13"/>
        <v>2.7429999999999999</v>
      </c>
      <c r="M126" s="105">
        <f t="shared" si="14"/>
        <v>3.271708372642E-6</v>
      </c>
      <c r="N126" s="104">
        <v>1.6479999999999999</v>
      </c>
      <c r="O126" s="104">
        <v>0</v>
      </c>
      <c r="P126" s="122">
        <f t="shared" si="15"/>
        <v>1.6479999999999999</v>
      </c>
      <c r="Q126" s="124">
        <f t="shared" si="9"/>
        <v>0.66444174757281549</v>
      </c>
    </row>
    <row r="127" spans="1:17" ht="16.5" x14ac:dyDescent="0.3">
      <c r="A127" s="102" t="s">
        <v>209</v>
      </c>
      <c r="B127" s="103">
        <v>0.375</v>
      </c>
      <c r="C127" s="104">
        <v>0</v>
      </c>
      <c r="D127" s="104">
        <f t="shared" si="10"/>
        <v>0.375</v>
      </c>
      <c r="E127" s="105">
        <f t="shared" si="11"/>
        <v>4.2813926206021364E-6</v>
      </c>
      <c r="F127" s="103">
        <v>1.7470000000000001</v>
      </c>
      <c r="G127" s="104">
        <v>0</v>
      </c>
      <c r="H127" s="122">
        <f t="shared" si="12"/>
        <v>1.7470000000000001</v>
      </c>
      <c r="I127" s="123">
        <f t="shared" si="8"/>
        <v>-0.78534630795649685</v>
      </c>
      <c r="J127" s="103">
        <v>10.196999999999999</v>
      </c>
      <c r="K127" s="104">
        <v>0</v>
      </c>
      <c r="L127" s="104">
        <f t="shared" si="13"/>
        <v>10.196999999999999</v>
      </c>
      <c r="M127" s="105">
        <f t="shared" si="14"/>
        <v>1.216245361860389E-5</v>
      </c>
      <c r="N127" s="104">
        <v>16.47</v>
      </c>
      <c r="O127" s="104">
        <v>0</v>
      </c>
      <c r="P127" s="122">
        <f t="shared" si="15"/>
        <v>16.47</v>
      </c>
      <c r="Q127" s="124">
        <f t="shared" si="9"/>
        <v>-0.38087431693989071</v>
      </c>
    </row>
    <row r="128" spans="1:17" ht="16.5" x14ac:dyDescent="0.3">
      <c r="A128" s="102" t="s">
        <v>253</v>
      </c>
      <c r="B128" s="103">
        <v>0.36599999999999999</v>
      </c>
      <c r="C128" s="104">
        <v>0</v>
      </c>
      <c r="D128" s="104">
        <f t="shared" si="10"/>
        <v>0.36599999999999999</v>
      </c>
      <c r="E128" s="105">
        <f t="shared" si="11"/>
        <v>4.1786391977076849E-6</v>
      </c>
      <c r="F128" s="103">
        <v>0.04</v>
      </c>
      <c r="G128" s="104">
        <v>0</v>
      </c>
      <c r="H128" s="122">
        <f t="shared" si="12"/>
        <v>0.04</v>
      </c>
      <c r="I128" s="123">
        <f t="shared" si="8"/>
        <v>8.15</v>
      </c>
      <c r="J128" s="103">
        <v>2.0640000000000001</v>
      </c>
      <c r="K128" s="104">
        <v>0</v>
      </c>
      <c r="L128" s="104">
        <f t="shared" si="13"/>
        <v>2.0640000000000001</v>
      </c>
      <c r="M128" s="105">
        <f t="shared" si="14"/>
        <v>2.461832329979252E-6</v>
      </c>
      <c r="N128" s="104">
        <v>2.4089999999999998</v>
      </c>
      <c r="O128" s="104">
        <v>0</v>
      </c>
      <c r="P128" s="122">
        <f t="shared" si="15"/>
        <v>2.4089999999999998</v>
      </c>
      <c r="Q128" s="124">
        <f t="shared" si="9"/>
        <v>-0.14321295143212942</v>
      </c>
    </row>
    <row r="129" spans="1:17" ht="16.5" x14ac:dyDescent="0.3">
      <c r="A129" s="102" t="s">
        <v>190</v>
      </c>
      <c r="B129" s="103">
        <v>0.36499999999999999</v>
      </c>
      <c r="C129" s="104">
        <v>0</v>
      </c>
      <c r="D129" s="104">
        <f t="shared" si="10"/>
        <v>0.36499999999999999</v>
      </c>
      <c r="E129" s="105">
        <f t="shared" si="11"/>
        <v>4.1672221507194128E-6</v>
      </c>
      <c r="F129" s="103">
        <v>0.6</v>
      </c>
      <c r="G129" s="104">
        <v>0</v>
      </c>
      <c r="H129" s="122">
        <f t="shared" si="12"/>
        <v>0.6</v>
      </c>
      <c r="I129" s="123">
        <f t="shared" si="8"/>
        <v>-0.39166666666666661</v>
      </c>
      <c r="J129" s="103">
        <v>4.9269999999999996</v>
      </c>
      <c r="K129" s="104">
        <v>0</v>
      </c>
      <c r="L129" s="104">
        <f t="shared" si="13"/>
        <v>4.9269999999999996</v>
      </c>
      <c r="M129" s="105">
        <f t="shared" si="14"/>
        <v>5.8766704892479519E-6</v>
      </c>
      <c r="N129" s="104">
        <v>4.24</v>
      </c>
      <c r="O129" s="104">
        <v>0</v>
      </c>
      <c r="P129" s="122">
        <f t="shared" si="15"/>
        <v>4.24</v>
      </c>
      <c r="Q129" s="124">
        <f t="shared" si="9"/>
        <v>0.16202830188679229</v>
      </c>
    </row>
    <row r="130" spans="1:17" ht="16.5" x14ac:dyDescent="0.3">
      <c r="A130" s="102" t="s">
        <v>165</v>
      </c>
      <c r="B130" s="103">
        <v>0.36</v>
      </c>
      <c r="C130" s="104">
        <v>0</v>
      </c>
      <c r="D130" s="104">
        <f t="shared" si="10"/>
        <v>0.36</v>
      </c>
      <c r="E130" s="105">
        <f t="shared" si="11"/>
        <v>4.1101369157780514E-6</v>
      </c>
      <c r="F130" s="103">
        <v>0.3</v>
      </c>
      <c r="G130" s="104">
        <v>0</v>
      </c>
      <c r="H130" s="122">
        <f t="shared" si="12"/>
        <v>0.3</v>
      </c>
      <c r="I130" s="123">
        <f t="shared" si="8"/>
        <v>0.19999999999999996</v>
      </c>
      <c r="J130" s="103">
        <v>2.5299999999999998</v>
      </c>
      <c r="K130" s="104">
        <v>0</v>
      </c>
      <c r="L130" s="104">
        <f t="shared" si="13"/>
        <v>2.5299999999999998</v>
      </c>
      <c r="M130" s="105">
        <f t="shared" si="14"/>
        <v>3.0176530013796059E-6</v>
      </c>
      <c r="N130" s="104">
        <v>2.11</v>
      </c>
      <c r="O130" s="104">
        <v>0</v>
      </c>
      <c r="P130" s="122">
        <f t="shared" si="15"/>
        <v>2.11</v>
      </c>
      <c r="Q130" s="124">
        <f t="shared" si="9"/>
        <v>0.19905213270142186</v>
      </c>
    </row>
    <row r="131" spans="1:17" ht="16.5" x14ac:dyDescent="0.3">
      <c r="A131" s="102" t="s">
        <v>287</v>
      </c>
      <c r="B131" s="103">
        <v>0.35</v>
      </c>
      <c r="C131" s="104">
        <v>0</v>
      </c>
      <c r="D131" s="104">
        <f t="shared" si="10"/>
        <v>0.35</v>
      </c>
      <c r="E131" s="105">
        <f t="shared" si="11"/>
        <v>3.995966445895327E-6</v>
      </c>
      <c r="F131" s="103">
        <v>0.56000000000000005</v>
      </c>
      <c r="G131" s="104">
        <v>0</v>
      </c>
      <c r="H131" s="122">
        <f t="shared" si="12"/>
        <v>0.56000000000000005</v>
      </c>
      <c r="I131" s="123">
        <f t="shared" si="8"/>
        <v>-0.37500000000000011</v>
      </c>
      <c r="J131" s="103">
        <v>1.1100000000000001</v>
      </c>
      <c r="K131" s="104">
        <v>0</v>
      </c>
      <c r="L131" s="104">
        <f t="shared" si="13"/>
        <v>1.1100000000000001</v>
      </c>
      <c r="M131" s="105">
        <f t="shared" si="14"/>
        <v>1.3239505262969814E-6</v>
      </c>
      <c r="N131" s="104">
        <v>1.0349999999999999</v>
      </c>
      <c r="O131" s="104">
        <v>0</v>
      </c>
      <c r="P131" s="122">
        <f t="shared" si="15"/>
        <v>1.0349999999999999</v>
      </c>
      <c r="Q131" s="124">
        <f t="shared" si="9"/>
        <v>7.2463768115942129E-2</v>
      </c>
    </row>
    <row r="132" spans="1:17" ht="16.5" x14ac:dyDescent="0.3">
      <c r="A132" s="102" t="s">
        <v>139</v>
      </c>
      <c r="B132" s="103">
        <v>0.34699999999999998</v>
      </c>
      <c r="C132" s="104">
        <v>0</v>
      </c>
      <c r="D132" s="104">
        <f t="shared" si="10"/>
        <v>0.34699999999999998</v>
      </c>
      <c r="E132" s="105">
        <f t="shared" si="11"/>
        <v>3.9617153049305099E-6</v>
      </c>
      <c r="F132" s="103">
        <v>0.17799999999999999</v>
      </c>
      <c r="G132" s="104">
        <v>0</v>
      </c>
      <c r="H132" s="122">
        <f t="shared" si="12"/>
        <v>0.17799999999999999</v>
      </c>
      <c r="I132" s="123">
        <f t="shared" si="8"/>
        <v>0.949438202247191</v>
      </c>
      <c r="J132" s="103">
        <v>1.756</v>
      </c>
      <c r="K132" s="104">
        <v>0</v>
      </c>
      <c r="L132" s="104">
        <f t="shared" si="13"/>
        <v>1.756</v>
      </c>
      <c r="M132" s="105">
        <f t="shared" si="14"/>
        <v>2.094465877637387E-6</v>
      </c>
      <c r="N132" s="104">
        <v>0.94</v>
      </c>
      <c r="O132" s="104">
        <v>0</v>
      </c>
      <c r="P132" s="122">
        <f t="shared" si="15"/>
        <v>0.94</v>
      </c>
      <c r="Q132" s="124">
        <f t="shared" si="9"/>
        <v>0.86808510638297887</v>
      </c>
    </row>
    <row r="133" spans="1:17" ht="16.5" x14ac:dyDescent="0.3">
      <c r="A133" s="102" t="s">
        <v>87</v>
      </c>
      <c r="B133" s="103">
        <v>0.33</v>
      </c>
      <c r="C133" s="104">
        <v>0</v>
      </c>
      <c r="D133" s="104">
        <f t="shared" si="10"/>
        <v>0.33</v>
      </c>
      <c r="E133" s="105">
        <f t="shared" si="11"/>
        <v>3.7676255061298804E-6</v>
      </c>
      <c r="F133" s="103">
        <v>0.58199999999999996</v>
      </c>
      <c r="G133" s="104">
        <v>0</v>
      </c>
      <c r="H133" s="122">
        <f t="shared" si="12"/>
        <v>0.58199999999999996</v>
      </c>
      <c r="I133" s="123">
        <f t="shared" si="8"/>
        <v>-0.43298969072164939</v>
      </c>
      <c r="J133" s="103">
        <v>3.3410000000000002</v>
      </c>
      <c r="K133" s="104">
        <v>0</v>
      </c>
      <c r="L133" s="104">
        <f t="shared" si="13"/>
        <v>3.3410000000000002</v>
      </c>
      <c r="M133" s="105">
        <f t="shared" si="14"/>
        <v>3.9849718093317257E-6</v>
      </c>
      <c r="N133" s="104">
        <v>6.5209999999999999</v>
      </c>
      <c r="O133" s="104">
        <v>0</v>
      </c>
      <c r="P133" s="122">
        <f t="shared" si="15"/>
        <v>6.5209999999999999</v>
      </c>
      <c r="Q133" s="124">
        <f t="shared" si="9"/>
        <v>-0.48765526759699429</v>
      </c>
    </row>
    <row r="134" spans="1:17" ht="16.5" x14ac:dyDescent="0.3">
      <c r="A134" s="102" t="s">
        <v>222</v>
      </c>
      <c r="B134" s="103">
        <v>0.33</v>
      </c>
      <c r="C134" s="104">
        <v>0</v>
      </c>
      <c r="D134" s="104">
        <f t="shared" si="10"/>
        <v>0.33</v>
      </c>
      <c r="E134" s="105">
        <f t="shared" si="11"/>
        <v>3.7676255061298804E-6</v>
      </c>
      <c r="F134" s="103">
        <v>0</v>
      </c>
      <c r="G134" s="104">
        <v>0</v>
      </c>
      <c r="H134" s="122">
        <f t="shared" si="12"/>
        <v>0</v>
      </c>
      <c r="I134" s="123" t="str">
        <f t="shared" si="8"/>
        <v/>
      </c>
      <c r="J134" s="103">
        <v>1.26</v>
      </c>
      <c r="K134" s="104">
        <v>0</v>
      </c>
      <c r="L134" s="104">
        <f t="shared" si="13"/>
        <v>1.26</v>
      </c>
      <c r="M134" s="105">
        <f t="shared" si="14"/>
        <v>1.5028627595803573E-6</v>
      </c>
      <c r="N134" s="104">
        <v>0.71899999999999997</v>
      </c>
      <c r="O134" s="104">
        <v>0</v>
      </c>
      <c r="P134" s="122">
        <f t="shared" si="15"/>
        <v>0.71899999999999997</v>
      </c>
      <c r="Q134" s="124">
        <f t="shared" si="9"/>
        <v>0.75243393602225317</v>
      </c>
    </row>
    <row r="135" spans="1:17" ht="16.5" x14ac:dyDescent="0.3">
      <c r="A135" s="102" t="s">
        <v>215</v>
      </c>
      <c r="B135" s="103">
        <v>0.32500000000000001</v>
      </c>
      <c r="C135" s="104">
        <v>0</v>
      </c>
      <c r="D135" s="104">
        <f t="shared" si="10"/>
        <v>0.32500000000000001</v>
      </c>
      <c r="E135" s="105">
        <f t="shared" si="11"/>
        <v>3.7105402711885186E-6</v>
      </c>
      <c r="F135" s="103">
        <v>0.97799999999999998</v>
      </c>
      <c r="G135" s="104">
        <v>0</v>
      </c>
      <c r="H135" s="122">
        <f t="shared" si="12"/>
        <v>0.97799999999999998</v>
      </c>
      <c r="I135" s="123">
        <f t="shared" si="8"/>
        <v>-0.66768916155419222</v>
      </c>
      <c r="J135" s="103">
        <v>15.818</v>
      </c>
      <c r="K135" s="104">
        <v>0</v>
      </c>
      <c r="L135" s="104">
        <f t="shared" si="13"/>
        <v>15.818</v>
      </c>
      <c r="M135" s="105">
        <f t="shared" si="14"/>
        <v>1.886689137384293E-5</v>
      </c>
      <c r="N135" s="104">
        <v>13.615</v>
      </c>
      <c r="O135" s="104">
        <v>0</v>
      </c>
      <c r="P135" s="122">
        <f t="shared" si="15"/>
        <v>13.615</v>
      </c>
      <c r="Q135" s="124">
        <f t="shared" si="9"/>
        <v>0.1618068307014322</v>
      </c>
    </row>
    <row r="136" spans="1:17" ht="16.5" x14ac:dyDescent="0.3">
      <c r="A136" s="102" t="s">
        <v>59</v>
      </c>
      <c r="B136" s="103">
        <v>0.29399999999999998</v>
      </c>
      <c r="C136" s="104">
        <v>0</v>
      </c>
      <c r="D136" s="104">
        <f t="shared" si="10"/>
        <v>0.29399999999999998</v>
      </c>
      <c r="E136" s="105">
        <f t="shared" si="11"/>
        <v>3.356611814552075E-6</v>
      </c>
      <c r="F136" s="103">
        <v>23.966999999999999</v>
      </c>
      <c r="G136" s="104">
        <v>0</v>
      </c>
      <c r="H136" s="122">
        <f t="shared" si="12"/>
        <v>23.966999999999999</v>
      </c>
      <c r="I136" s="123">
        <f t="shared" ref="I136:I199" si="16">IFERROR(D136/H136-1,"")</f>
        <v>-0.98773313305795474</v>
      </c>
      <c r="J136" s="103">
        <v>118.893</v>
      </c>
      <c r="K136" s="104">
        <v>0</v>
      </c>
      <c r="L136" s="104">
        <f t="shared" si="13"/>
        <v>118.893</v>
      </c>
      <c r="M136" s="105">
        <f t="shared" si="14"/>
        <v>1.4180941434506939E-4</v>
      </c>
      <c r="N136" s="104">
        <v>83.817999999999998</v>
      </c>
      <c r="O136" s="104">
        <v>0</v>
      </c>
      <c r="P136" s="122">
        <f t="shared" si="15"/>
        <v>83.817999999999998</v>
      </c>
      <c r="Q136" s="124">
        <f t="shared" ref="Q136:Q199" si="17">IFERROR(L136/P136-1,"")</f>
        <v>0.41846620057744155</v>
      </c>
    </row>
    <row r="137" spans="1:17" ht="16.5" x14ac:dyDescent="0.3">
      <c r="A137" s="102" t="s">
        <v>214</v>
      </c>
      <c r="B137" s="103">
        <v>0.28000000000000003</v>
      </c>
      <c r="C137" s="104">
        <v>0</v>
      </c>
      <c r="D137" s="104">
        <f t="shared" si="10"/>
        <v>0.28000000000000003</v>
      </c>
      <c r="E137" s="105">
        <f t="shared" si="11"/>
        <v>3.1967731567162621E-6</v>
      </c>
      <c r="F137" s="103">
        <v>2.8849999999999998</v>
      </c>
      <c r="G137" s="104">
        <v>0</v>
      </c>
      <c r="H137" s="122">
        <f t="shared" si="12"/>
        <v>2.8849999999999998</v>
      </c>
      <c r="I137" s="123">
        <f t="shared" si="16"/>
        <v>-0.90294627383015591</v>
      </c>
      <c r="J137" s="103">
        <v>2.7559999999999998</v>
      </c>
      <c r="K137" s="104">
        <v>0</v>
      </c>
      <c r="L137" s="104">
        <f t="shared" si="13"/>
        <v>2.7559999999999998</v>
      </c>
      <c r="M137" s="105">
        <f t="shared" si="14"/>
        <v>3.2872140995265589E-6</v>
      </c>
      <c r="N137" s="104">
        <v>6.008</v>
      </c>
      <c r="O137" s="104">
        <v>0</v>
      </c>
      <c r="P137" s="122">
        <f t="shared" si="15"/>
        <v>6.008</v>
      </c>
      <c r="Q137" s="124">
        <f t="shared" si="17"/>
        <v>-0.54127829560585883</v>
      </c>
    </row>
    <row r="138" spans="1:17" ht="16.5" x14ac:dyDescent="0.3">
      <c r="A138" s="102" t="s">
        <v>153</v>
      </c>
      <c r="B138" s="103">
        <v>0.27700000000000002</v>
      </c>
      <c r="C138" s="104">
        <v>0</v>
      </c>
      <c r="D138" s="104">
        <f t="shared" si="10"/>
        <v>0.27700000000000002</v>
      </c>
      <c r="E138" s="105">
        <f t="shared" si="11"/>
        <v>3.1625220157514454E-6</v>
      </c>
      <c r="F138" s="103">
        <v>0.19500000000000001</v>
      </c>
      <c r="G138" s="104">
        <v>0</v>
      </c>
      <c r="H138" s="122">
        <f t="shared" si="12"/>
        <v>0.19500000000000001</v>
      </c>
      <c r="I138" s="123">
        <f t="shared" si="16"/>
        <v>0.42051282051282057</v>
      </c>
      <c r="J138" s="103">
        <v>1.8979999999999999</v>
      </c>
      <c r="K138" s="104">
        <v>0</v>
      </c>
      <c r="L138" s="104">
        <f t="shared" si="13"/>
        <v>1.8979999999999999</v>
      </c>
      <c r="M138" s="105">
        <f t="shared" si="14"/>
        <v>2.2638361251456493E-6</v>
      </c>
      <c r="N138" s="104">
        <v>0.79600000000000004</v>
      </c>
      <c r="O138" s="104">
        <v>0</v>
      </c>
      <c r="P138" s="122">
        <f t="shared" si="15"/>
        <v>0.79600000000000004</v>
      </c>
      <c r="Q138" s="124">
        <f t="shared" si="17"/>
        <v>1.3844221105527637</v>
      </c>
    </row>
    <row r="139" spans="1:17" ht="16.5" x14ac:dyDescent="0.3">
      <c r="A139" s="102" t="s">
        <v>178</v>
      </c>
      <c r="B139" s="103">
        <v>0.252</v>
      </c>
      <c r="C139" s="104">
        <v>0</v>
      </c>
      <c r="D139" s="104">
        <f t="shared" ref="D139:D202" si="18">C139+B139</f>
        <v>0.252</v>
      </c>
      <c r="E139" s="105">
        <f t="shared" ref="E139:E202" si="19">D139/$D$7</f>
        <v>2.8770958410446357E-6</v>
      </c>
      <c r="F139" s="103">
        <v>0.312</v>
      </c>
      <c r="G139" s="104">
        <v>0</v>
      </c>
      <c r="H139" s="122">
        <f t="shared" ref="H139:H202" si="20">G139+F139</f>
        <v>0.312</v>
      </c>
      <c r="I139" s="123">
        <f t="shared" si="16"/>
        <v>-0.19230769230769229</v>
      </c>
      <c r="J139" s="103">
        <v>3.1749999999999998</v>
      </c>
      <c r="K139" s="104">
        <v>0</v>
      </c>
      <c r="L139" s="104">
        <f t="shared" ref="L139:L202" si="21">K139+J139</f>
        <v>3.1749999999999998</v>
      </c>
      <c r="M139" s="105">
        <f t="shared" ref="M139:M202" si="22">L139/$L$7</f>
        <v>3.7869756044981222E-6</v>
      </c>
      <c r="N139" s="104">
        <v>3.7930000000000001</v>
      </c>
      <c r="O139" s="104">
        <v>0</v>
      </c>
      <c r="P139" s="122">
        <f t="shared" ref="P139:P202" si="23">O139+N139</f>
        <v>3.7930000000000001</v>
      </c>
      <c r="Q139" s="124">
        <f t="shared" si="17"/>
        <v>-0.16293171631953607</v>
      </c>
    </row>
    <row r="140" spans="1:17" ht="16.5" x14ac:dyDescent="0.3">
      <c r="A140" s="102" t="s">
        <v>136</v>
      </c>
      <c r="B140" s="103">
        <v>0.23300000000000001</v>
      </c>
      <c r="C140" s="104">
        <v>0</v>
      </c>
      <c r="D140" s="104">
        <f t="shared" si="18"/>
        <v>0.23300000000000001</v>
      </c>
      <c r="E140" s="105">
        <f t="shared" si="19"/>
        <v>2.6601719482674611E-6</v>
      </c>
      <c r="F140" s="103">
        <v>5.7000000000000002E-2</v>
      </c>
      <c r="G140" s="104">
        <v>0</v>
      </c>
      <c r="H140" s="122">
        <f t="shared" si="20"/>
        <v>5.7000000000000002E-2</v>
      </c>
      <c r="I140" s="123">
        <f t="shared" si="16"/>
        <v>3.0877192982456139</v>
      </c>
      <c r="J140" s="103">
        <v>2.69</v>
      </c>
      <c r="K140" s="104">
        <v>0</v>
      </c>
      <c r="L140" s="104">
        <f t="shared" si="21"/>
        <v>2.69</v>
      </c>
      <c r="M140" s="105">
        <f t="shared" si="22"/>
        <v>3.2084927168818736E-6</v>
      </c>
      <c r="N140" s="104">
        <v>3.4009999999999998</v>
      </c>
      <c r="O140" s="104">
        <v>0</v>
      </c>
      <c r="P140" s="122">
        <f t="shared" si="23"/>
        <v>3.4009999999999998</v>
      </c>
      <c r="Q140" s="124">
        <f t="shared" si="17"/>
        <v>-0.20905615995295501</v>
      </c>
    </row>
    <row r="141" spans="1:17" ht="16.5" x14ac:dyDescent="0.3">
      <c r="A141" s="102" t="s">
        <v>128</v>
      </c>
      <c r="B141" s="103">
        <v>0.23</v>
      </c>
      <c r="C141" s="104">
        <v>0</v>
      </c>
      <c r="D141" s="104">
        <f t="shared" si="18"/>
        <v>0.23</v>
      </c>
      <c r="E141" s="105">
        <f t="shared" si="19"/>
        <v>2.6259208073026439E-6</v>
      </c>
      <c r="F141" s="103">
        <v>0.53</v>
      </c>
      <c r="G141" s="104">
        <v>0</v>
      </c>
      <c r="H141" s="122">
        <f t="shared" si="20"/>
        <v>0.53</v>
      </c>
      <c r="I141" s="123">
        <f t="shared" si="16"/>
        <v>-0.56603773584905659</v>
      </c>
      <c r="J141" s="103">
        <v>2.42</v>
      </c>
      <c r="K141" s="104">
        <v>0</v>
      </c>
      <c r="L141" s="104">
        <f t="shared" si="21"/>
        <v>2.42</v>
      </c>
      <c r="M141" s="105">
        <f t="shared" si="22"/>
        <v>2.8864506969717972E-6</v>
      </c>
      <c r="N141" s="104">
        <v>1.554</v>
      </c>
      <c r="O141" s="104">
        <v>0</v>
      </c>
      <c r="P141" s="122">
        <f t="shared" si="23"/>
        <v>1.554</v>
      </c>
      <c r="Q141" s="124">
        <f t="shared" si="17"/>
        <v>0.55727155727155719</v>
      </c>
    </row>
    <row r="142" spans="1:17" ht="16.5" x14ac:dyDescent="0.3">
      <c r="A142" s="102" t="s">
        <v>216</v>
      </c>
      <c r="B142" s="103">
        <v>0.22800000000000001</v>
      </c>
      <c r="C142" s="104">
        <v>0</v>
      </c>
      <c r="D142" s="104">
        <f t="shared" si="18"/>
        <v>0.22800000000000001</v>
      </c>
      <c r="E142" s="105">
        <f t="shared" si="19"/>
        <v>2.6030867133260993E-6</v>
      </c>
      <c r="F142" s="103">
        <v>0</v>
      </c>
      <c r="G142" s="104">
        <v>0</v>
      </c>
      <c r="H142" s="122">
        <f t="shared" si="20"/>
        <v>0</v>
      </c>
      <c r="I142" s="123" t="str">
        <f t="shared" si="16"/>
        <v/>
      </c>
      <c r="J142" s="103">
        <v>0.38800000000000001</v>
      </c>
      <c r="K142" s="104">
        <v>0</v>
      </c>
      <c r="L142" s="104">
        <f t="shared" si="21"/>
        <v>0.38800000000000001</v>
      </c>
      <c r="M142" s="105">
        <f t="shared" si="22"/>
        <v>4.6278631009299891E-7</v>
      </c>
      <c r="N142" s="104">
        <v>1.7999999999999999E-2</v>
      </c>
      <c r="O142" s="104">
        <v>0</v>
      </c>
      <c r="P142" s="122">
        <f t="shared" si="23"/>
        <v>1.7999999999999999E-2</v>
      </c>
      <c r="Q142" s="124">
        <f t="shared" si="17"/>
        <v>20.555555555555557</v>
      </c>
    </row>
    <row r="143" spans="1:17" ht="16.5" x14ac:dyDescent="0.3">
      <c r="A143" s="102" t="s">
        <v>89</v>
      </c>
      <c r="B143" s="103">
        <v>0.22</v>
      </c>
      <c r="C143" s="104">
        <v>0</v>
      </c>
      <c r="D143" s="104">
        <f t="shared" si="18"/>
        <v>0.22</v>
      </c>
      <c r="E143" s="105">
        <f t="shared" si="19"/>
        <v>2.5117503374199204E-6</v>
      </c>
      <c r="F143" s="103">
        <v>1.64</v>
      </c>
      <c r="G143" s="104">
        <v>0</v>
      </c>
      <c r="H143" s="122">
        <f t="shared" si="20"/>
        <v>1.64</v>
      </c>
      <c r="I143" s="123">
        <f t="shared" si="16"/>
        <v>-0.86585365853658536</v>
      </c>
      <c r="J143" s="103">
        <v>22.274000000000001</v>
      </c>
      <c r="K143" s="104">
        <v>0</v>
      </c>
      <c r="L143" s="104">
        <f t="shared" si="21"/>
        <v>22.274000000000001</v>
      </c>
      <c r="M143" s="105">
        <f t="shared" si="22"/>
        <v>2.6567273894359428E-5</v>
      </c>
      <c r="N143" s="104">
        <v>11.653</v>
      </c>
      <c r="O143" s="104">
        <v>0</v>
      </c>
      <c r="P143" s="122">
        <f t="shared" si="23"/>
        <v>11.653</v>
      </c>
      <c r="Q143" s="124">
        <f t="shared" si="17"/>
        <v>0.911439114391144</v>
      </c>
    </row>
    <row r="144" spans="1:17" ht="16.5" x14ac:dyDescent="0.3">
      <c r="A144" s="102" t="s">
        <v>126</v>
      </c>
      <c r="B144" s="103">
        <v>0.20499999999999999</v>
      </c>
      <c r="C144" s="104">
        <v>0</v>
      </c>
      <c r="D144" s="104">
        <f t="shared" si="18"/>
        <v>0.20499999999999999</v>
      </c>
      <c r="E144" s="105">
        <f t="shared" si="19"/>
        <v>2.3404946325958346E-6</v>
      </c>
      <c r="F144" s="103">
        <v>0.60299999999999998</v>
      </c>
      <c r="G144" s="104">
        <v>0</v>
      </c>
      <c r="H144" s="122">
        <f t="shared" si="20"/>
        <v>0.60299999999999998</v>
      </c>
      <c r="I144" s="123">
        <f t="shared" si="16"/>
        <v>-0.66003316749585406</v>
      </c>
      <c r="J144" s="103">
        <v>18.893000000000001</v>
      </c>
      <c r="K144" s="104">
        <v>0</v>
      </c>
      <c r="L144" s="104">
        <f t="shared" si="21"/>
        <v>18.893000000000001</v>
      </c>
      <c r="M144" s="105">
        <f t="shared" si="22"/>
        <v>2.2534592156152134E-5</v>
      </c>
      <c r="N144" s="104">
        <v>37.61</v>
      </c>
      <c r="O144" s="104">
        <v>0</v>
      </c>
      <c r="P144" s="122">
        <f t="shared" si="23"/>
        <v>37.61</v>
      </c>
      <c r="Q144" s="124">
        <f t="shared" si="17"/>
        <v>-0.49766019675618189</v>
      </c>
    </row>
    <row r="145" spans="1:17" ht="16.5" x14ac:dyDescent="0.3">
      <c r="A145" s="102" t="s">
        <v>221</v>
      </c>
      <c r="B145" s="103">
        <v>0.2</v>
      </c>
      <c r="C145" s="104">
        <v>0</v>
      </c>
      <c r="D145" s="104">
        <f t="shared" si="18"/>
        <v>0.2</v>
      </c>
      <c r="E145" s="105">
        <f t="shared" si="19"/>
        <v>2.2834093976544728E-6</v>
      </c>
      <c r="F145" s="103">
        <v>0.108</v>
      </c>
      <c r="G145" s="104">
        <v>0</v>
      </c>
      <c r="H145" s="122">
        <f t="shared" si="20"/>
        <v>0.108</v>
      </c>
      <c r="I145" s="123">
        <f t="shared" si="16"/>
        <v>0.85185185185185208</v>
      </c>
      <c r="J145" s="103">
        <v>1.018</v>
      </c>
      <c r="K145" s="104">
        <v>0</v>
      </c>
      <c r="L145" s="104">
        <f t="shared" si="21"/>
        <v>1.018</v>
      </c>
      <c r="M145" s="105">
        <f t="shared" si="22"/>
        <v>1.2142176898831776E-6</v>
      </c>
      <c r="N145" s="104">
        <v>0.39700000000000002</v>
      </c>
      <c r="O145" s="104">
        <v>0</v>
      </c>
      <c r="P145" s="122">
        <f t="shared" si="23"/>
        <v>0.39700000000000002</v>
      </c>
      <c r="Q145" s="124">
        <f t="shared" si="17"/>
        <v>1.5642317380352644</v>
      </c>
    </row>
    <row r="146" spans="1:17" ht="16.5" x14ac:dyDescent="0.3">
      <c r="A146" s="102" t="s">
        <v>142</v>
      </c>
      <c r="B146" s="103">
        <v>0.185</v>
      </c>
      <c r="C146" s="104">
        <v>0</v>
      </c>
      <c r="D146" s="104">
        <f t="shared" si="18"/>
        <v>0.185</v>
      </c>
      <c r="E146" s="105">
        <f t="shared" si="19"/>
        <v>2.1121536928303875E-6</v>
      </c>
      <c r="F146" s="103">
        <v>0.5</v>
      </c>
      <c r="G146" s="104">
        <v>0</v>
      </c>
      <c r="H146" s="122">
        <f t="shared" si="20"/>
        <v>0.5</v>
      </c>
      <c r="I146" s="123">
        <f t="shared" si="16"/>
        <v>-0.63</v>
      </c>
      <c r="J146" s="103">
        <v>3.073</v>
      </c>
      <c r="K146" s="104">
        <v>0</v>
      </c>
      <c r="L146" s="104">
        <f t="shared" si="21"/>
        <v>3.073</v>
      </c>
      <c r="M146" s="105">
        <f t="shared" si="22"/>
        <v>3.6653152858654268E-6</v>
      </c>
      <c r="N146" s="104">
        <v>4.976</v>
      </c>
      <c r="O146" s="104">
        <v>0</v>
      </c>
      <c r="P146" s="122">
        <f t="shared" si="23"/>
        <v>4.976</v>
      </c>
      <c r="Q146" s="124">
        <f t="shared" si="17"/>
        <v>-0.382435691318328</v>
      </c>
    </row>
    <row r="147" spans="1:17" ht="16.5" x14ac:dyDescent="0.3">
      <c r="A147" s="102" t="s">
        <v>235</v>
      </c>
      <c r="B147" s="103">
        <v>0.17100000000000001</v>
      </c>
      <c r="C147" s="104">
        <v>0</v>
      </c>
      <c r="D147" s="104">
        <f t="shared" si="18"/>
        <v>0.17100000000000001</v>
      </c>
      <c r="E147" s="105">
        <f t="shared" si="19"/>
        <v>1.9523150349945743E-6</v>
      </c>
      <c r="F147" s="103">
        <v>0</v>
      </c>
      <c r="G147" s="104">
        <v>0</v>
      </c>
      <c r="H147" s="122">
        <f t="shared" si="20"/>
        <v>0</v>
      </c>
      <c r="I147" s="123" t="str">
        <f t="shared" si="16"/>
        <v/>
      </c>
      <c r="J147" s="103">
        <v>1.5529999999999999</v>
      </c>
      <c r="K147" s="104">
        <v>0</v>
      </c>
      <c r="L147" s="104">
        <f t="shared" si="21"/>
        <v>1.5529999999999999</v>
      </c>
      <c r="M147" s="105">
        <f t="shared" si="22"/>
        <v>1.8523379885938846E-6</v>
      </c>
      <c r="N147" s="104">
        <v>0.05</v>
      </c>
      <c r="O147" s="104">
        <v>0</v>
      </c>
      <c r="P147" s="122">
        <f t="shared" si="23"/>
        <v>0.05</v>
      </c>
      <c r="Q147" s="124">
        <f t="shared" si="17"/>
        <v>30.06</v>
      </c>
    </row>
    <row r="148" spans="1:17" ht="16.5" x14ac:dyDescent="0.3">
      <c r="A148" s="102" t="s">
        <v>148</v>
      </c>
      <c r="B148" s="103">
        <v>0.159</v>
      </c>
      <c r="C148" s="104">
        <v>0</v>
      </c>
      <c r="D148" s="104">
        <f t="shared" si="18"/>
        <v>0.159</v>
      </c>
      <c r="E148" s="105">
        <f t="shared" si="19"/>
        <v>1.8153104711353059E-6</v>
      </c>
      <c r="F148" s="103">
        <v>7.1999999999999995E-2</v>
      </c>
      <c r="G148" s="104">
        <v>0</v>
      </c>
      <c r="H148" s="122">
        <f t="shared" si="20"/>
        <v>7.1999999999999995E-2</v>
      </c>
      <c r="I148" s="123">
        <f t="shared" si="16"/>
        <v>1.2083333333333335</v>
      </c>
      <c r="J148" s="103">
        <v>2.1909999999999998</v>
      </c>
      <c r="K148" s="104">
        <v>0</v>
      </c>
      <c r="L148" s="104">
        <f t="shared" si="21"/>
        <v>2.1909999999999998</v>
      </c>
      <c r="M148" s="105">
        <f t="shared" si="22"/>
        <v>2.6133113541591765E-6</v>
      </c>
      <c r="N148" s="104">
        <v>0.66200000000000003</v>
      </c>
      <c r="O148" s="104">
        <v>0</v>
      </c>
      <c r="P148" s="122">
        <f t="shared" si="23"/>
        <v>0.66200000000000003</v>
      </c>
      <c r="Q148" s="124">
        <f t="shared" si="17"/>
        <v>2.3096676737160116</v>
      </c>
    </row>
    <row r="149" spans="1:17" ht="16.5" x14ac:dyDescent="0.3">
      <c r="A149" s="102" t="s">
        <v>187</v>
      </c>
      <c r="B149" s="103">
        <v>0.15</v>
      </c>
      <c r="C149" s="104">
        <v>0</v>
      </c>
      <c r="D149" s="104">
        <f t="shared" si="18"/>
        <v>0.15</v>
      </c>
      <c r="E149" s="105">
        <f t="shared" si="19"/>
        <v>1.7125570482408546E-6</v>
      </c>
      <c r="F149" s="103">
        <v>0.21</v>
      </c>
      <c r="G149" s="104">
        <v>0</v>
      </c>
      <c r="H149" s="122">
        <f t="shared" si="20"/>
        <v>0.21</v>
      </c>
      <c r="I149" s="123">
        <f t="shared" si="16"/>
        <v>-0.2857142857142857</v>
      </c>
      <c r="J149" s="103">
        <v>0.74099999999999999</v>
      </c>
      <c r="K149" s="104">
        <v>0</v>
      </c>
      <c r="L149" s="104">
        <f t="shared" si="21"/>
        <v>0.74099999999999999</v>
      </c>
      <c r="M149" s="105">
        <f t="shared" si="22"/>
        <v>8.8382643241987674E-7</v>
      </c>
      <c r="N149" s="104">
        <v>1.2390000000000001</v>
      </c>
      <c r="O149" s="104">
        <v>0</v>
      </c>
      <c r="P149" s="122">
        <f t="shared" si="23"/>
        <v>1.2390000000000001</v>
      </c>
      <c r="Q149" s="124">
        <f t="shared" si="17"/>
        <v>-0.4019370460048427</v>
      </c>
    </row>
    <row r="150" spans="1:17" ht="16.5" x14ac:dyDescent="0.3">
      <c r="A150" s="102" t="s">
        <v>290</v>
      </c>
      <c r="B150" s="103">
        <v>0.14799999999999999</v>
      </c>
      <c r="C150" s="104">
        <v>0</v>
      </c>
      <c r="D150" s="104">
        <f t="shared" si="18"/>
        <v>0.14799999999999999</v>
      </c>
      <c r="E150" s="105">
        <f t="shared" si="19"/>
        <v>1.6897229542643098E-6</v>
      </c>
      <c r="F150" s="103">
        <v>0</v>
      </c>
      <c r="G150" s="104">
        <v>0</v>
      </c>
      <c r="H150" s="122">
        <f t="shared" si="20"/>
        <v>0</v>
      </c>
      <c r="I150" s="123" t="str">
        <f t="shared" si="16"/>
        <v/>
      </c>
      <c r="J150" s="103">
        <v>0.47599999999999998</v>
      </c>
      <c r="K150" s="104">
        <v>0</v>
      </c>
      <c r="L150" s="104">
        <f t="shared" si="21"/>
        <v>0.47599999999999998</v>
      </c>
      <c r="M150" s="105">
        <f t="shared" si="22"/>
        <v>5.6774815361924605E-7</v>
      </c>
      <c r="N150" s="104">
        <v>0.37</v>
      </c>
      <c r="O150" s="104">
        <v>0</v>
      </c>
      <c r="P150" s="122">
        <f t="shared" si="23"/>
        <v>0.37</v>
      </c>
      <c r="Q150" s="124">
        <f t="shared" si="17"/>
        <v>0.28648648648648645</v>
      </c>
    </row>
    <row r="151" spans="1:17" ht="16.5" x14ac:dyDescent="0.3">
      <c r="A151" s="102" t="s">
        <v>296</v>
      </c>
      <c r="B151" s="103">
        <v>0.14000000000000001</v>
      </c>
      <c r="C151" s="104">
        <v>0</v>
      </c>
      <c r="D151" s="104">
        <f t="shared" si="18"/>
        <v>0.14000000000000001</v>
      </c>
      <c r="E151" s="105">
        <f t="shared" si="19"/>
        <v>1.5983865783581311E-6</v>
      </c>
      <c r="F151" s="103">
        <v>0</v>
      </c>
      <c r="G151" s="104">
        <v>0</v>
      </c>
      <c r="H151" s="122">
        <f t="shared" si="20"/>
        <v>0</v>
      </c>
      <c r="I151" s="123" t="str">
        <f t="shared" si="16"/>
        <v/>
      </c>
      <c r="J151" s="103">
        <v>0.19500000000000001</v>
      </c>
      <c r="K151" s="104">
        <v>0</v>
      </c>
      <c r="L151" s="104">
        <f t="shared" si="21"/>
        <v>0.19500000000000001</v>
      </c>
      <c r="M151" s="105">
        <f t="shared" si="22"/>
        <v>2.3258590326838864E-7</v>
      </c>
      <c r="N151" s="104">
        <v>0</v>
      </c>
      <c r="O151" s="104">
        <v>0</v>
      </c>
      <c r="P151" s="122">
        <f t="shared" si="23"/>
        <v>0</v>
      </c>
      <c r="Q151" s="124" t="str">
        <f t="shared" si="17"/>
        <v/>
      </c>
    </row>
    <row r="152" spans="1:17" ht="16.5" x14ac:dyDescent="0.3">
      <c r="A152" s="102" t="s">
        <v>241</v>
      </c>
      <c r="B152" s="103">
        <v>0.13</v>
      </c>
      <c r="C152" s="104">
        <v>0</v>
      </c>
      <c r="D152" s="104">
        <f t="shared" si="18"/>
        <v>0.13</v>
      </c>
      <c r="E152" s="105">
        <f t="shared" si="19"/>
        <v>1.4842161084754075E-6</v>
      </c>
      <c r="F152" s="103">
        <v>0.86499999999999999</v>
      </c>
      <c r="G152" s="104">
        <v>0</v>
      </c>
      <c r="H152" s="122">
        <f t="shared" si="20"/>
        <v>0.86499999999999999</v>
      </c>
      <c r="I152" s="123">
        <f t="shared" si="16"/>
        <v>-0.8497109826589595</v>
      </c>
      <c r="J152" s="103">
        <v>2.6520000000000001</v>
      </c>
      <c r="K152" s="104">
        <v>0</v>
      </c>
      <c r="L152" s="104">
        <f t="shared" si="21"/>
        <v>2.6520000000000001</v>
      </c>
      <c r="M152" s="105">
        <f t="shared" si="22"/>
        <v>3.1631682844500856E-6</v>
      </c>
      <c r="N152" s="104">
        <v>2.1949999999999998</v>
      </c>
      <c r="O152" s="104">
        <v>0</v>
      </c>
      <c r="P152" s="122">
        <f t="shared" si="23"/>
        <v>2.1949999999999998</v>
      </c>
      <c r="Q152" s="124">
        <f t="shared" si="17"/>
        <v>0.20820045558086586</v>
      </c>
    </row>
    <row r="153" spans="1:17" ht="16.5" x14ac:dyDescent="0.3">
      <c r="A153" s="102" t="s">
        <v>191</v>
      </c>
      <c r="B153" s="103">
        <v>0.13</v>
      </c>
      <c r="C153" s="104">
        <v>0</v>
      </c>
      <c r="D153" s="104">
        <f t="shared" si="18"/>
        <v>0.13</v>
      </c>
      <c r="E153" s="105">
        <f t="shared" si="19"/>
        <v>1.4842161084754075E-6</v>
      </c>
      <c r="F153" s="103">
        <v>0.185</v>
      </c>
      <c r="G153" s="104">
        <v>0</v>
      </c>
      <c r="H153" s="122">
        <f t="shared" si="20"/>
        <v>0.185</v>
      </c>
      <c r="I153" s="123">
        <f t="shared" si="16"/>
        <v>-0.29729729729729726</v>
      </c>
      <c r="J153" s="103">
        <v>1.7749999999999999</v>
      </c>
      <c r="K153" s="104">
        <v>0</v>
      </c>
      <c r="L153" s="104">
        <f t="shared" si="21"/>
        <v>1.7749999999999999</v>
      </c>
      <c r="M153" s="105">
        <f t="shared" si="22"/>
        <v>2.1171280938532808E-6</v>
      </c>
      <c r="N153" s="104">
        <v>1.1970000000000001</v>
      </c>
      <c r="O153" s="104">
        <v>0</v>
      </c>
      <c r="P153" s="122">
        <f t="shared" si="23"/>
        <v>1.1970000000000001</v>
      </c>
      <c r="Q153" s="124">
        <f t="shared" si="17"/>
        <v>0.48287385129490379</v>
      </c>
    </row>
    <row r="154" spans="1:17" ht="16.5" x14ac:dyDescent="0.3">
      <c r="A154" s="102" t="s">
        <v>386</v>
      </c>
      <c r="B154" s="103">
        <v>0.12</v>
      </c>
      <c r="C154" s="104">
        <v>0</v>
      </c>
      <c r="D154" s="104">
        <f t="shared" si="18"/>
        <v>0.12</v>
      </c>
      <c r="E154" s="105">
        <f t="shared" si="19"/>
        <v>1.3700456385926837E-6</v>
      </c>
      <c r="F154" s="103">
        <v>0</v>
      </c>
      <c r="G154" s="104">
        <v>0</v>
      </c>
      <c r="H154" s="122">
        <f t="shared" si="20"/>
        <v>0</v>
      </c>
      <c r="I154" s="123" t="str">
        <f t="shared" si="16"/>
        <v/>
      </c>
      <c r="J154" s="103">
        <v>0.12</v>
      </c>
      <c r="K154" s="104">
        <v>0</v>
      </c>
      <c r="L154" s="104">
        <f t="shared" si="21"/>
        <v>0.12</v>
      </c>
      <c r="M154" s="105">
        <f t="shared" si="22"/>
        <v>1.4312978662670068E-7</v>
      </c>
      <c r="N154" s="104">
        <v>0</v>
      </c>
      <c r="O154" s="104">
        <v>0</v>
      </c>
      <c r="P154" s="122">
        <f t="shared" si="23"/>
        <v>0</v>
      </c>
      <c r="Q154" s="124" t="str">
        <f t="shared" si="17"/>
        <v/>
      </c>
    </row>
    <row r="155" spans="1:17" ht="16.5" x14ac:dyDescent="0.3">
      <c r="A155" s="102" t="s">
        <v>303</v>
      </c>
      <c r="B155" s="103">
        <v>0.11899999999999999</v>
      </c>
      <c r="C155" s="104">
        <v>0</v>
      </c>
      <c r="D155" s="104">
        <f t="shared" si="18"/>
        <v>0.11899999999999999</v>
      </c>
      <c r="E155" s="105">
        <f t="shared" si="19"/>
        <v>1.3586285916044112E-6</v>
      </c>
      <c r="F155" s="103">
        <v>0</v>
      </c>
      <c r="G155" s="104">
        <v>0</v>
      </c>
      <c r="H155" s="122">
        <f t="shared" si="20"/>
        <v>0</v>
      </c>
      <c r="I155" s="123" t="str">
        <f t="shared" si="16"/>
        <v/>
      </c>
      <c r="J155" s="103">
        <v>0.11899999999999999</v>
      </c>
      <c r="K155" s="104">
        <v>0</v>
      </c>
      <c r="L155" s="104">
        <f t="shared" si="21"/>
        <v>0.11899999999999999</v>
      </c>
      <c r="M155" s="105">
        <f t="shared" si="22"/>
        <v>1.4193703840481151E-7</v>
      </c>
      <c r="N155" s="104">
        <v>0.95499999999999996</v>
      </c>
      <c r="O155" s="104">
        <v>0</v>
      </c>
      <c r="P155" s="122">
        <f t="shared" si="23"/>
        <v>0.95499999999999996</v>
      </c>
      <c r="Q155" s="124">
        <f t="shared" si="17"/>
        <v>-0.87539267015706801</v>
      </c>
    </row>
    <row r="156" spans="1:17" ht="16.5" x14ac:dyDescent="0.3">
      <c r="A156" s="102" t="s">
        <v>217</v>
      </c>
      <c r="B156" s="103">
        <v>0.11600000000000001</v>
      </c>
      <c r="C156" s="104">
        <v>0</v>
      </c>
      <c r="D156" s="104">
        <f t="shared" si="18"/>
        <v>0.11600000000000001</v>
      </c>
      <c r="E156" s="105">
        <f t="shared" si="19"/>
        <v>1.3243774506395943E-6</v>
      </c>
      <c r="F156" s="103">
        <v>0</v>
      </c>
      <c r="G156" s="104">
        <v>0</v>
      </c>
      <c r="H156" s="122">
        <f t="shared" si="20"/>
        <v>0</v>
      </c>
      <c r="I156" s="123" t="str">
        <f t="shared" si="16"/>
        <v/>
      </c>
      <c r="J156" s="103">
        <v>0.73199999999999998</v>
      </c>
      <c r="K156" s="104">
        <v>0</v>
      </c>
      <c r="L156" s="104">
        <f t="shared" si="21"/>
        <v>0.73199999999999998</v>
      </c>
      <c r="M156" s="105">
        <f t="shared" si="22"/>
        <v>8.7309169842287422E-7</v>
      </c>
      <c r="N156" s="104">
        <v>1.4730000000000001</v>
      </c>
      <c r="O156" s="104">
        <v>0</v>
      </c>
      <c r="P156" s="122">
        <f t="shared" si="23"/>
        <v>1.4730000000000001</v>
      </c>
      <c r="Q156" s="124">
        <f t="shared" si="17"/>
        <v>-0.50305498981670072</v>
      </c>
    </row>
    <row r="157" spans="1:17" ht="16.5" x14ac:dyDescent="0.3">
      <c r="A157" s="102" t="s">
        <v>146</v>
      </c>
      <c r="B157" s="103">
        <v>0.11</v>
      </c>
      <c r="C157" s="104">
        <v>0</v>
      </c>
      <c r="D157" s="104">
        <f t="shared" si="18"/>
        <v>0.11</v>
      </c>
      <c r="E157" s="105">
        <f t="shared" si="19"/>
        <v>1.2558751687099602E-6</v>
      </c>
      <c r="F157" s="103">
        <v>0</v>
      </c>
      <c r="G157" s="104">
        <v>0</v>
      </c>
      <c r="H157" s="122">
        <f t="shared" si="20"/>
        <v>0</v>
      </c>
      <c r="I157" s="123" t="str">
        <f t="shared" si="16"/>
        <v/>
      </c>
      <c r="J157" s="103">
        <v>4.9569999999999999</v>
      </c>
      <c r="K157" s="104">
        <v>0</v>
      </c>
      <c r="L157" s="104">
        <f t="shared" si="21"/>
        <v>4.9569999999999999</v>
      </c>
      <c r="M157" s="105">
        <f t="shared" si="22"/>
        <v>5.9124529359046276E-6</v>
      </c>
      <c r="N157" s="104">
        <v>5.3239999999999998</v>
      </c>
      <c r="O157" s="104">
        <v>0</v>
      </c>
      <c r="P157" s="122">
        <f t="shared" si="23"/>
        <v>5.3239999999999998</v>
      </c>
      <c r="Q157" s="124">
        <f t="shared" si="17"/>
        <v>-6.8933132982719747E-2</v>
      </c>
    </row>
    <row r="158" spans="1:17" ht="16.5" x14ac:dyDescent="0.3">
      <c r="A158" s="102" t="s">
        <v>197</v>
      </c>
      <c r="B158" s="103">
        <v>0.108</v>
      </c>
      <c r="C158" s="104">
        <v>0</v>
      </c>
      <c r="D158" s="104">
        <f t="shared" si="18"/>
        <v>0.108</v>
      </c>
      <c r="E158" s="105">
        <f t="shared" si="19"/>
        <v>1.2330410747334153E-6</v>
      </c>
      <c r="F158" s="103">
        <v>0.214</v>
      </c>
      <c r="G158" s="104">
        <v>0</v>
      </c>
      <c r="H158" s="122">
        <f t="shared" si="20"/>
        <v>0.214</v>
      </c>
      <c r="I158" s="123">
        <f t="shared" si="16"/>
        <v>-0.49532710280373826</v>
      </c>
      <c r="J158" s="103">
        <v>1.544</v>
      </c>
      <c r="K158" s="104">
        <v>0</v>
      </c>
      <c r="L158" s="104">
        <f t="shared" si="21"/>
        <v>1.544</v>
      </c>
      <c r="M158" s="105">
        <f t="shared" si="22"/>
        <v>1.8416032545968823E-6</v>
      </c>
      <c r="N158" s="104">
        <v>3.4039999999999999</v>
      </c>
      <c r="O158" s="104">
        <v>0</v>
      </c>
      <c r="P158" s="122">
        <f t="shared" si="23"/>
        <v>3.4039999999999999</v>
      </c>
      <c r="Q158" s="124">
        <f t="shared" si="17"/>
        <v>-0.54641598119858981</v>
      </c>
    </row>
    <row r="159" spans="1:17" ht="16.5" x14ac:dyDescent="0.3">
      <c r="A159" s="102" t="s">
        <v>206</v>
      </c>
      <c r="B159" s="103">
        <v>0.1</v>
      </c>
      <c r="C159" s="104">
        <v>0</v>
      </c>
      <c r="D159" s="104">
        <f t="shared" si="18"/>
        <v>0.1</v>
      </c>
      <c r="E159" s="105">
        <f t="shared" si="19"/>
        <v>1.1417046988272364E-6</v>
      </c>
      <c r="F159" s="103">
        <v>0.433</v>
      </c>
      <c r="G159" s="104">
        <v>0</v>
      </c>
      <c r="H159" s="122">
        <f t="shared" si="20"/>
        <v>0.433</v>
      </c>
      <c r="I159" s="123">
        <f t="shared" si="16"/>
        <v>-0.76905311778290986</v>
      </c>
      <c r="J159" s="103">
        <v>2.7480000000000002</v>
      </c>
      <c r="K159" s="104">
        <v>0</v>
      </c>
      <c r="L159" s="104">
        <f t="shared" si="21"/>
        <v>2.7480000000000002</v>
      </c>
      <c r="M159" s="105">
        <f t="shared" si="22"/>
        <v>3.2776721137514461E-6</v>
      </c>
      <c r="N159" s="104">
        <v>5.593</v>
      </c>
      <c r="O159" s="104">
        <v>0</v>
      </c>
      <c r="P159" s="122">
        <f t="shared" si="23"/>
        <v>5.593</v>
      </c>
      <c r="Q159" s="124">
        <f t="shared" si="17"/>
        <v>-0.50867155372787409</v>
      </c>
    </row>
    <row r="160" spans="1:17" ht="16.5" x14ac:dyDescent="0.3">
      <c r="A160" s="102" t="s">
        <v>133</v>
      </c>
      <c r="B160" s="103">
        <v>0.1</v>
      </c>
      <c r="C160" s="104">
        <v>0</v>
      </c>
      <c r="D160" s="104">
        <f t="shared" si="18"/>
        <v>0.1</v>
      </c>
      <c r="E160" s="105">
        <f t="shared" si="19"/>
        <v>1.1417046988272364E-6</v>
      </c>
      <c r="F160" s="103">
        <v>0.25</v>
      </c>
      <c r="G160" s="104">
        <v>0</v>
      </c>
      <c r="H160" s="122">
        <f t="shared" si="20"/>
        <v>0.25</v>
      </c>
      <c r="I160" s="123">
        <f t="shared" si="16"/>
        <v>-0.6</v>
      </c>
      <c r="J160" s="103">
        <v>2.2160000000000002</v>
      </c>
      <c r="K160" s="104">
        <v>0</v>
      </c>
      <c r="L160" s="104">
        <f t="shared" si="21"/>
        <v>2.2160000000000002</v>
      </c>
      <c r="M160" s="105">
        <f t="shared" si="22"/>
        <v>2.6431300597064065E-6</v>
      </c>
      <c r="N160" s="104">
        <v>3.6520000000000001</v>
      </c>
      <c r="O160" s="104">
        <v>0</v>
      </c>
      <c r="P160" s="122">
        <f t="shared" si="23"/>
        <v>3.6520000000000001</v>
      </c>
      <c r="Q160" s="124">
        <f t="shared" si="17"/>
        <v>-0.39320920043811602</v>
      </c>
    </row>
    <row r="161" spans="1:17" ht="16.5" x14ac:dyDescent="0.3">
      <c r="A161" s="102" t="s">
        <v>205</v>
      </c>
      <c r="B161" s="103">
        <v>9.9000000000000005E-2</v>
      </c>
      <c r="C161" s="104">
        <v>0</v>
      </c>
      <c r="D161" s="104">
        <f t="shared" si="18"/>
        <v>9.9000000000000005E-2</v>
      </c>
      <c r="E161" s="105">
        <f t="shared" si="19"/>
        <v>1.1302876518389641E-6</v>
      </c>
      <c r="F161" s="103">
        <v>0</v>
      </c>
      <c r="G161" s="104">
        <v>0</v>
      </c>
      <c r="H161" s="122">
        <f t="shared" si="20"/>
        <v>0</v>
      </c>
      <c r="I161" s="123" t="str">
        <f t="shared" si="16"/>
        <v/>
      </c>
      <c r="J161" s="103">
        <v>1.5760000000000001</v>
      </c>
      <c r="K161" s="104">
        <v>0</v>
      </c>
      <c r="L161" s="104">
        <f t="shared" si="21"/>
        <v>1.5760000000000001</v>
      </c>
      <c r="M161" s="105">
        <f t="shared" si="22"/>
        <v>1.8797711976973358E-6</v>
      </c>
      <c r="N161" s="104">
        <v>4.7350000000000003</v>
      </c>
      <c r="O161" s="104">
        <v>0</v>
      </c>
      <c r="P161" s="122">
        <f t="shared" si="23"/>
        <v>4.7350000000000003</v>
      </c>
      <c r="Q161" s="124">
        <f t="shared" si="17"/>
        <v>-0.66715945089757134</v>
      </c>
    </row>
    <row r="162" spans="1:17" ht="16.5" x14ac:dyDescent="0.3">
      <c r="A162" s="102" t="s">
        <v>186</v>
      </c>
      <c r="B162" s="103">
        <v>9.7000000000000003E-2</v>
      </c>
      <c r="C162" s="104">
        <v>0</v>
      </c>
      <c r="D162" s="104">
        <f t="shared" si="18"/>
        <v>9.7000000000000003E-2</v>
      </c>
      <c r="E162" s="105">
        <f t="shared" si="19"/>
        <v>1.1074535578624195E-6</v>
      </c>
      <c r="F162" s="103">
        <v>0.27</v>
      </c>
      <c r="G162" s="104">
        <v>0</v>
      </c>
      <c r="H162" s="122">
        <f t="shared" si="20"/>
        <v>0.27</v>
      </c>
      <c r="I162" s="123">
        <f t="shared" si="16"/>
        <v>-0.64074074074074083</v>
      </c>
      <c r="J162" s="103">
        <v>4.7320000000000002</v>
      </c>
      <c r="K162" s="104">
        <v>0</v>
      </c>
      <c r="L162" s="104">
        <f t="shared" si="21"/>
        <v>4.7320000000000002</v>
      </c>
      <c r="M162" s="105">
        <f t="shared" si="22"/>
        <v>5.6440845859795641E-6</v>
      </c>
      <c r="N162" s="104">
        <v>3.948</v>
      </c>
      <c r="O162" s="104">
        <v>0</v>
      </c>
      <c r="P162" s="122">
        <f t="shared" si="23"/>
        <v>3.948</v>
      </c>
      <c r="Q162" s="124">
        <f t="shared" si="17"/>
        <v>0.19858156028368801</v>
      </c>
    </row>
    <row r="163" spans="1:17" ht="16.5" x14ac:dyDescent="0.3">
      <c r="A163" s="102" t="s">
        <v>163</v>
      </c>
      <c r="B163" s="103">
        <v>9.7000000000000003E-2</v>
      </c>
      <c r="C163" s="104">
        <v>0</v>
      </c>
      <c r="D163" s="104">
        <f t="shared" si="18"/>
        <v>9.7000000000000003E-2</v>
      </c>
      <c r="E163" s="105">
        <f t="shared" si="19"/>
        <v>1.1074535578624195E-6</v>
      </c>
      <c r="F163" s="103">
        <v>0.5</v>
      </c>
      <c r="G163" s="104">
        <v>0</v>
      </c>
      <c r="H163" s="122">
        <f t="shared" si="20"/>
        <v>0.5</v>
      </c>
      <c r="I163" s="123">
        <f t="shared" si="16"/>
        <v>-0.80600000000000005</v>
      </c>
      <c r="J163" s="103">
        <v>2.3820000000000001</v>
      </c>
      <c r="K163" s="104">
        <v>0</v>
      </c>
      <c r="L163" s="104">
        <f t="shared" si="21"/>
        <v>2.3820000000000001</v>
      </c>
      <c r="M163" s="105">
        <f t="shared" si="22"/>
        <v>2.8411262645400087E-6</v>
      </c>
      <c r="N163" s="104">
        <v>3.448</v>
      </c>
      <c r="O163" s="104">
        <v>0</v>
      </c>
      <c r="P163" s="122">
        <f t="shared" si="23"/>
        <v>3.448</v>
      </c>
      <c r="Q163" s="124">
        <f t="shared" si="17"/>
        <v>-0.30916473317865423</v>
      </c>
    </row>
    <row r="164" spans="1:17" ht="16.5" x14ac:dyDescent="0.3">
      <c r="A164" s="102" t="s">
        <v>160</v>
      </c>
      <c r="B164" s="103">
        <v>9.1999999999999998E-2</v>
      </c>
      <c r="C164" s="104">
        <v>0</v>
      </c>
      <c r="D164" s="104">
        <f t="shared" si="18"/>
        <v>9.1999999999999998E-2</v>
      </c>
      <c r="E164" s="105">
        <f t="shared" si="19"/>
        <v>1.0503683229210575E-6</v>
      </c>
      <c r="F164" s="103">
        <v>0</v>
      </c>
      <c r="G164" s="104">
        <v>0</v>
      </c>
      <c r="H164" s="122">
        <f t="shared" si="20"/>
        <v>0</v>
      </c>
      <c r="I164" s="123" t="str">
        <f t="shared" si="16"/>
        <v/>
      </c>
      <c r="J164" s="103">
        <v>0.25</v>
      </c>
      <c r="K164" s="104">
        <v>0</v>
      </c>
      <c r="L164" s="104">
        <f t="shared" si="21"/>
        <v>0.25</v>
      </c>
      <c r="M164" s="105">
        <f t="shared" si="22"/>
        <v>2.9818705547229309E-7</v>
      </c>
      <c r="N164" s="104">
        <v>0.27500000000000002</v>
      </c>
      <c r="O164" s="104">
        <v>0</v>
      </c>
      <c r="P164" s="122">
        <f t="shared" si="23"/>
        <v>0.27500000000000002</v>
      </c>
      <c r="Q164" s="124">
        <f t="shared" si="17"/>
        <v>-9.0909090909090939E-2</v>
      </c>
    </row>
    <row r="165" spans="1:17" ht="16.5" x14ac:dyDescent="0.3">
      <c r="A165" s="102" t="s">
        <v>281</v>
      </c>
      <c r="B165" s="103">
        <v>0.09</v>
      </c>
      <c r="C165" s="104">
        <v>0</v>
      </c>
      <c r="D165" s="104">
        <f t="shared" si="18"/>
        <v>0.09</v>
      </c>
      <c r="E165" s="105">
        <f t="shared" si="19"/>
        <v>1.0275342289445129E-6</v>
      </c>
      <c r="F165" s="103">
        <v>0</v>
      </c>
      <c r="G165" s="104">
        <v>0</v>
      </c>
      <c r="H165" s="122">
        <f t="shared" si="20"/>
        <v>0</v>
      </c>
      <c r="I165" s="123" t="str">
        <f t="shared" si="16"/>
        <v/>
      </c>
      <c r="J165" s="103">
        <v>0.43</v>
      </c>
      <c r="K165" s="104">
        <v>0</v>
      </c>
      <c r="L165" s="104">
        <f t="shared" si="21"/>
        <v>0.43</v>
      </c>
      <c r="M165" s="105">
        <f t="shared" si="22"/>
        <v>5.1288173541234413E-7</v>
      </c>
      <c r="N165" s="104">
        <v>0.87</v>
      </c>
      <c r="O165" s="104">
        <v>0</v>
      </c>
      <c r="P165" s="122">
        <f t="shared" si="23"/>
        <v>0.87</v>
      </c>
      <c r="Q165" s="124">
        <f t="shared" si="17"/>
        <v>-0.50574712643678166</v>
      </c>
    </row>
    <row r="166" spans="1:17" ht="16.5" x14ac:dyDescent="0.3">
      <c r="A166" s="102" t="s">
        <v>323</v>
      </c>
      <c r="B166" s="103">
        <v>0.09</v>
      </c>
      <c r="C166" s="104">
        <v>0</v>
      </c>
      <c r="D166" s="104">
        <f t="shared" si="18"/>
        <v>0.09</v>
      </c>
      <c r="E166" s="105">
        <f t="shared" si="19"/>
        <v>1.0275342289445129E-6</v>
      </c>
      <c r="F166" s="103">
        <v>0</v>
      </c>
      <c r="G166" s="104">
        <v>0</v>
      </c>
      <c r="H166" s="122">
        <f t="shared" si="20"/>
        <v>0</v>
      </c>
      <c r="I166" s="123" t="str">
        <f t="shared" si="16"/>
        <v/>
      </c>
      <c r="J166" s="103">
        <v>0.09</v>
      </c>
      <c r="K166" s="104">
        <v>0</v>
      </c>
      <c r="L166" s="104">
        <f t="shared" si="21"/>
        <v>0.09</v>
      </c>
      <c r="M166" s="105">
        <f t="shared" si="22"/>
        <v>1.0734733997002552E-7</v>
      </c>
      <c r="N166" s="104">
        <v>1.48</v>
      </c>
      <c r="O166" s="104">
        <v>0</v>
      </c>
      <c r="P166" s="122">
        <f t="shared" si="23"/>
        <v>1.48</v>
      </c>
      <c r="Q166" s="124">
        <f t="shared" si="17"/>
        <v>-0.93918918918918914</v>
      </c>
    </row>
    <row r="167" spans="1:17" ht="16.5" x14ac:dyDescent="0.3">
      <c r="A167" s="102" t="s">
        <v>154</v>
      </c>
      <c r="B167" s="103">
        <v>8.2000000000000003E-2</v>
      </c>
      <c r="C167" s="104">
        <v>0</v>
      </c>
      <c r="D167" s="104">
        <f t="shared" si="18"/>
        <v>8.2000000000000003E-2</v>
      </c>
      <c r="E167" s="105">
        <f t="shared" si="19"/>
        <v>9.3619785303833393E-7</v>
      </c>
      <c r="F167" s="103">
        <v>6.0999999999999999E-2</v>
      </c>
      <c r="G167" s="104">
        <v>0</v>
      </c>
      <c r="H167" s="122">
        <f t="shared" si="20"/>
        <v>6.0999999999999999E-2</v>
      </c>
      <c r="I167" s="123">
        <f t="shared" si="16"/>
        <v>0.34426229508196737</v>
      </c>
      <c r="J167" s="103">
        <v>0.66900000000000004</v>
      </c>
      <c r="K167" s="104">
        <v>0</v>
      </c>
      <c r="L167" s="104">
        <f t="shared" si="21"/>
        <v>0.66900000000000004</v>
      </c>
      <c r="M167" s="105">
        <f t="shared" si="22"/>
        <v>7.9794856044385637E-7</v>
      </c>
      <c r="N167" s="104">
        <v>1.1930000000000001</v>
      </c>
      <c r="O167" s="104">
        <v>0</v>
      </c>
      <c r="P167" s="122">
        <f t="shared" si="23"/>
        <v>1.1930000000000001</v>
      </c>
      <c r="Q167" s="124">
        <f t="shared" si="17"/>
        <v>-0.43922883487007547</v>
      </c>
    </row>
    <row r="168" spans="1:17" ht="16.5" x14ac:dyDescent="0.3">
      <c r="A168" s="102" t="s">
        <v>184</v>
      </c>
      <c r="B168" s="103">
        <v>6.0999999999999999E-2</v>
      </c>
      <c r="C168" s="104">
        <v>0</v>
      </c>
      <c r="D168" s="104">
        <f t="shared" si="18"/>
        <v>6.0999999999999999E-2</v>
      </c>
      <c r="E168" s="105">
        <f t="shared" si="19"/>
        <v>6.9643986628461419E-7</v>
      </c>
      <c r="F168" s="103">
        <v>0</v>
      </c>
      <c r="G168" s="104">
        <v>0</v>
      </c>
      <c r="H168" s="122">
        <f t="shared" si="20"/>
        <v>0</v>
      </c>
      <c r="I168" s="123" t="str">
        <f t="shared" si="16"/>
        <v/>
      </c>
      <c r="J168" s="103">
        <v>0.65400000000000003</v>
      </c>
      <c r="K168" s="104">
        <v>0</v>
      </c>
      <c r="L168" s="104">
        <f t="shared" si="21"/>
        <v>0.65400000000000003</v>
      </c>
      <c r="M168" s="105">
        <f t="shared" si="22"/>
        <v>7.8005733711551876E-7</v>
      </c>
      <c r="N168" s="104">
        <v>0.157</v>
      </c>
      <c r="O168" s="104">
        <v>0</v>
      </c>
      <c r="P168" s="122">
        <f t="shared" si="23"/>
        <v>0.157</v>
      </c>
      <c r="Q168" s="124">
        <f t="shared" si="17"/>
        <v>3.1656050955414017</v>
      </c>
    </row>
    <row r="169" spans="1:17" ht="16.5" x14ac:dyDescent="0.3">
      <c r="A169" s="102" t="s">
        <v>169</v>
      </c>
      <c r="B169" s="103">
        <v>0.06</v>
      </c>
      <c r="C169" s="104">
        <v>0</v>
      </c>
      <c r="D169" s="104">
        <f t="shared" si="18"/>
        <v>0.06</v>
      </c>
      <c r="E169" s="105">
        <f t="shared" si="19"/>
        <v>6.8502281929634187E-7</v>
      </c>
      <c r="F169" s="103">
        <v>0.25</v>
      </c>
      <c r="G169" s="104">
        <v>0</v>
      </c>
      <c r="H169" s="122">
        <f t="shared" si="20"/>
        <v>0.25</v>
      </c>
      <c r="I169" s="123">
        <f t="shared" si="16"/>
        <v>-0.76</v>
      </c>
      <c r="J169" s="103">
        <v>2.2200000000000002</v>
      </c>
      <c r="K169" s="104">
        <v>0</v>
      </c>
      <c r="L169" s="104">
        <f t="shared" si="21"/>
        <v>2.2200000000000002</v>
      </c>
      <c r="M169" s="105">
        <f t="shared" si="22"/>
        <v>2.6479010525939629E-6</v>
      </c>
      <c r="N169" s="104">
        <v>3.4369999999999998</v>
      </c>
      <c r="O169" s="104">
        <v>0</v>
      </c>
      <c r="P169" s="122">
        <f t="shared" si="23"/>
        <v>3.4369999999999998</v>
      </c>
      <c r="Q169" s="124">
        <f t="shared" si="17"/>
        <v>-0.35408786732615649</v>
      </c>
    </row>
    <row r="170" spans="1:17" ht="16.5" x14ac:dyDescent="0.3">
      <c r="A170" s="102" t="s">
        <v>189</v>
      </c>
      <c r="B170" s="103">
        <v>5.6000000000000001E-2</v>
      </c>
      <c r="C170" s="104">
        <v>0</v>
      </c>
      <c r="D170" s="104">
        <f t="shared" si="18"/>
        <v>5.6000000000000001E-2</v>
      </c>
      <c r="E170" s="105">
        <f t="shared" si="19"/>
        <v>6.3935463134325241E-7</v>
      </c>
      <c r="F170" s="103">
        <v>0.25</v>
      </c>
      <c r="G170" s="104">
        <v>0</v>
      </c>
      <c r="H170" s="122">
        <f t="shared" si="20"/>
        <v>0.25</v>
      </c>
      <c r="I170" s="123">
        <f t="shared" si="16"/>
        <v>-0.77600000000000002</v>
      </c>
      <c r="J170" s="103">
        <v>0.76400000000000001</v>
      </c>
      <c r="K170" s="104">
        <v>0</v>
      </c>
      <c r="L170" s="104">
        <f t="shared" si="21"/>
        <v>0.76400000000000001</v>
      </c>
      <c r="M170" s="105">
        <f t="shared" si="22"/>
        <v>9.1125964152332776E-7</v>
      </c>
      <c r="N170" s="104">
        <v>0.35599999999999998</v>
      </c>
      <c r="O170" s="104">
        <v>0</v>
      </c>
      <c r="P170" s="122">
        <f t="shared" si="23"/>
        <v>0.35599999999999998</v>
      </c>
      <c r="Q170" s="124">
        <f t="shared" si="17"/>
        <v>1.1460674157303372</v>
      </c>
    </row>
    <row r="171" spans="1:17" ht="16.5" x14ac:dyDescent="0.3">
      <c r="A171" s="102" t="s">
        <v>356</v>
      </c>
      <c r="B171" s="103">
        <v>5.5E-2</v>
      </c>
      <c r="C171" s="104">
        <v>0</v>
      </c>
      <c r="D171" s="104">
        <f t="shared" si="18"/>
        <v>5.5E-2</v>
      </c>
      <c r="E171" s="105">
        <f t="shared" si="19"/>
        <v>6.2793758435498009E-7</v>
      </c>
      <c r="F171" s="103">
        <v>0.15</v>
      </c>
      <c r="G171" s="104">
        <v>0</v>
      </c>
      <c r="H171" s="122">
        <f t="shared" si="20"/>
        <v>0.15</v>
      </c>
      <c r="I171" s="123">
        <f t="shared" si="16"/>
        <v>-0.6333333333333333</v>
      </c>
      <c r="J171" s="103">
        <v>5.5E-2</v>
      </c>
      <c r="K171" s="104">
        <v>0</v>
      </c>
      <c r="L171" s="104">
        <f t="shared" si="21"/>
        <v>5.5E-2</v>
      </c>
      <c r="M171" s="105">
        <f t="shared" si="22"/>
        <v>6.5601152203904483E-8</v>
      </c>
      <c r="N171" s="104">
        <v>0.152</v>
      </c>
      <c r="O171" s="104">
        <v>0</v>
      </c>
      <c r="P171" s="122">
        <f t="shared" si="23"/>
        <v>0.152</v>
      </c>
      <c r="Q171" s="124">
        <f t="shared" si="17"/>
        <v>-0.63815789473684204</v>
      </c>
    </row>
    <row r="172" spans="1:17" ht="16.5" x14ac:dyDescent="0.3">
      <c r="A172" s="102" t="s">
        <v>388</v>
      </c>
      <c r="B172" s="103">
        <v>5.3999999999999999E-2</v>
      </c>
      <c r="C172" s="104">
        <v>0</v>
      </c>
      <c r="D172" s="104">
        <f t="shared" si="18"/>
        <v>5.3999999999999999E-2</v>
      </c>
      <c r="E172" s="105">
        <f t="shared" si="19"/>
        <v>6.1652053736670767E-7</v>
      </c>
      <c r="F172" s="103">
        <v>0</v>
      </c>
      <c r="G172" s="104">
        <v>0</v>
      </c>
      <c r="H172" s="122">
        <f t="shared" si="20"/>
        <v>0</v>
      </c>
      <c r="I172" s="123" t="str">
        <f t="shared" si="16"/>
        <v/>
      </c>
      <c r="J172" s="103">
        <v>5.3999999999999999E-2</v>
      </c>
      <c r="K172" s="104">
        <v>0</v>
      </c>
      <c r="L172" s="104">
        <f t="shared" si="21"/>
        <v>5.3999999999999999E-2</v>
      </c>
      <c r="M172" s="105">
        <f t="shared" si="22"/>
        <v>6.4408403982015307E-8</v>
      </c>
      <c r="N172" s="104">
        <v>0</v>
      </c>
      <c r="O172" s="104">
        <v>0</v>
      </c>
      <c r="P172" s="122">
        <f t="shared" si="23"/>
        <v>0</v>
      </c>
      <c r="Q172" s="124" t="str">
        <f t="shared" si="17"/>
        <v/>
      </c>
    </row>
    <row r="173" spans="1:17" ht="16.5" x14ac:dyDescent="0.3">
      <c r="A173" s="102" t="s">
        <v>250</v>
      </c>
      <c r="B173" s="103">
        <v>0.05</v>
      </c>
      <c r="C173" s="104">
        <v>0</v>
      </c>
      <c r="D173" s="104">
        <f t="shared" si="18"/>
        <v>0.05</v>
      </c>
      <c r="E173" s="105">
        <f t="shared" si="19"/>
        <v>5.7085234941361821E-7</v>
      </c>
      <c r="F173" s="103">
        <v>0</v>
      </c>
      <c r="G173" s="104">
        <v>0</v>
      </c>
      <c r="H173" s="122">
        <f t="shared" si="20"/>
        <v>0</v>
      </c>
      <c r="I173" s="123" t="str">
        <f t="shared" si="16"/>
        <v/>
      </c>
      <c r="J173" s="103">
        <v>0.79</v>
      </c>
      <c r="K173" s="104">
        <v>0</v>
      </c>
      <c r="L173" s="104">
        <f t="shared" si="21"/>
        <v>0.79</v>
      </c>
      <c r="M173" s="105">
        <f t="shared" si="22"/>
        <v>9.4227109529244631E-7</v>
      </c>
      <c r="N173" s="104">
        <v>0</v>
      </c>
      <c r="O173" s="104">
        <v>0</v>
      </c>
      <c r="P173" s="122">
        <f t="shared" si="23"/>
        <v>0</v>
      </c>
      <c r="Q173" s="124" t="str">
        <f t="shared" si="17"/>
        <v/>
      </c>
    </row>
    <row r="174" spans="1:17" ht="16.5" x14ac:dyDescent="0.3">
      <c r="A174" s="102" t="s">
        <v>266</v>
      </c>
      <c r="B174" s="103">
        <v>4.4999999999999998E-2</v>
      </c>
      <c r="C174" s="104">
        <v>0</v>
      </c>
      <c r="D174" s="104">
        <f t="shared" si="18"/>
        <v>4.4999999999999998E-2</v>
      </c>
      <c r="E174" s="105">
        <f t="shared" si="19"/>
        <v>5.1376711447225643E-7</v>
      </c>
      <c r="F174" s="103">
        <v>0.82499999999999996</v>
      </c>
      <c r="G174" s="104">
        <v>0</v>
      </c>
      <c r="H174" s="122">
        <f t="shared" si="20"/>
        <v>0.82499999999999996</v>
      </c>
      <c r="I174" s="123">
        <f t="shared" si="16"/>
        <v>-0.94545454545454544</v>
      </c>
      <c r="J174" s="103">
        <v>0.94499999999999995</v>
      </c>
      <c r="K174" s="104">
        <v>0</v>
      </c>
      <c r="L174" s="104">
        <f t="shared" si="21"/>
        <v>0.94499999999999995</v>
      </c>
      <c r="M174" s="105">
        <f t="shared" si="22"/>
        <v>1.1271470696852678E-6</v>
      </c>
      <c r="N174" s="104">
        <v>1.6990000000000001</v>
      </c>
      <c r="O174" s="104">
        <v>0</v>
      </c>
      <c r="P174" s="122">
        <f t="shared" si="23"/>
        <v>1.6990000000000001</v>
      </c>
      <c r="Q174" s="124">
        <f t="shared" si="17"/>
        <v>-0.44379046497939967</v>
      </c>
    </row>
    <row r="175" spans="1:17" ht="16.5" x14ac:dyDescent="0.3">
      <c r="A175" s="102" t="s">
        <v>203</v>
      </c>
      <c r="B175" s="103">
        <v>0.03</v>
      </c>
      <c r="C175" s="104">
        <v>0</v>
      </c>
      <c r="D175" s="104">
        <f t="shared" si="18"/>
        <v>0.03</v>
      </c>
      <c r="E175" s="105">
        <f t="shared" si="19"/>
        <v>3.4251140964817094E-7</v>
      </c>
      <c r="F175" s="103">
        <v>0</v>
      </c>
      <c r="G175" s="104">
        <v>0</v>
      </c>
      <c r="H175" s="122">
        <f t="shared" si="20"/>
        <v>0</v>
      </c>
      <c r="I175" s="123" t="str">
        <f t="shared" si="16"/>
        <v/>
      </c>
      <c r="J175" s="103">
        <v>2.3929999999999998</v>
      </c>
      <c r="K175" s="104">
        <v>0</v>
      </c>
      <c r="L175" s="104">
        <f t="shared" si="21"/>
        <v>2.3929999999999998</v>
      </c>
      <c r="M175" s="105">
        <f t="shared" si="22"/>
        <v>2.8542464949807892E-6</v>
      </c>
      <c r="N175" s="104">
        <v>2.1749999999999998</v>
      </c>
      <c r="O175" s="104">
        <v>0</v>
      </c>
      <c r="P175" s="122">
        <f t="shared" si="23"/>
        <v>2.1749999999999998</v>
      </c>
      <c r="Q175" s="124">
        <f t="shared" si="17"/>
        <v>0.10022988505747121</v>
      </c>
    </row>
    <row r="176" spans="1:17" ht="16.5" x14ac:dyDescent="0.3">
      <c r="A176" s="102" t="s">
        <v>352</v>
      </c>
      <c r="B176" s="103">
        <v>2.5999999999999999E-2</v>
      </c>
      <c r="C176" s="104">
        <v>0</v>
      </c>
      <c r="D176" s="104">
        <f t="shared" si="18"/>
        <v>2.5999999999999999E-2</v>
      </c>
      <c r="E176" s="105">
        <f t="shared" si="19"/>
        <v>2.9684322169508147E-7</v>
      </c>
      <c r="F176" s="103">
        <v>0</v>
      </c>
      <c r="G176" s="104">
        <v>0</v>
      </c>
      <c r="H176" s="122">
        <f t="shared" si="20"/>
        <v>0</v>
      </c>
      <c r="I176" s="123" t="str">
        <f t="shared" si="16"/>
        <v/>
      </c>
      <c r="J176" s="103">
        <v>2.5999999999999999E-2</v>
      </c>
      <c r="K176" s="104">
        <v>0</v>
      </c>
      <c r="L176" s="104">
        <f t="shared" si="21"/>
        <v>2.5999999999999999E-2</v>
      </c>
      <c r="M176" s="105">
        <f t="shared" si="22"/>
        <v>3.1011453769118484E-8</v>
      </c>
      <c r="N176" s="104">
        <v>0</v>
      </c>
      <c r="O176" s="104">
        <v>0</v>
      </c>
      <c r="P176" s="122">
        <f t="shared" si="23"/>
        <v>0</v>
      </c>
      <c r="Q176" s="124" t="str">
        <f t="shared" si="17"/>
        <v/>
      </c>
    </row>
    <row r="177" spans="1:17" ht="16.5" x14ac:dyDescent="0.3">
      <c r="A177" s="102" t="s">
        <v>208</v>
      </c>
      <c r="B177" s="103">
        <v>2.5999999999999999E-2</v>
      </c>
      <c r="C177" s="104">
        <v>0</v>
      </c>
      <c r="D177" s="104">
        <f t="shared" si="18"/>
        <v>2.5999999999999999E-2</v>
      </c>
      <c r="E177" s="105">
        <f t="shared" si="19"/>
        <v>2.9684322169508147E-7</v>
      </c>
      <c r="F177" s="103">
        <v>8.7999999999999995E-2</v>
      </c>
      <c r="G177" s="104">
        <v>0</v>
      </c>
      <c r="H177" s="122">
        <f t="shared" si="20"/>
        <v>8.7999999999999995E-2</v>
      </c>
      <c r="I177" s="123">
        <f t="shared" si="16"/>
        <v>-0.70454545454545459</v>
      </c>
      <c r="J177" s="103">
        <v>1.7729999999999999</v>
      </c>
      <c r="K177" s="104">
        <v>0</v>
      </c>
      <c r="L177" s="104">
        <f t="shared" si="21"/>
        <v>1.7729999999999999</v>
      </c>
      <c r="M177" s="105">
        <f t="shared" si="22"/>
        <v>2.1147425974095024E-6</v>
      </c>
      <c r="N177" s="104">
        <v>1.026</v>
      </c>
      <c r="O177" s="104">
        <v>0</v>
      </c>
      <c r="P177" s="122">
        <f t="shared" si="23"/>
        <v>1.026</v>
      </c>
      <c r="Q177" s="124">
        <f t="shared" si="17"/>
        <v>0.72807017543859631</v>
      </c>
    </row>
    <row r="178" spans="1:17" ht="16.5" x14ac:dyDescent="0.3">
      <c r="A178" s="102" t="s">
        <v>170</v>
      </c>
      <c r="B178" s="103">
        <v>2.1999999999999999E-2</v>
      </c>
      <c r="C178" s="104">
        <v>0</v>
      </c>
      <c r="D178" s="104">
        <f t="shared" si="18"/>
        <v>2.1999999999999999E-2</v>
      </c>
      <c r="E178" s="105">
        <f t="shared" si="19"/>
        <v>2.5117503374199201E-7</v>
      </c>
      <c r="F178" s="103">
        <v>0.34599999999999997</v>
      </c>
      <c r="G178" s="104">
        <v>0</v>
      </c>
      <c r="H178" s="122">
        <f t="shared" si="20"/>
        <v>0.34599999999999997</v>
      </c>
      <c r="I178" s="123">
        <f t="shared" si="16"/>
        <v>-0.93641618497109824</v>
      </c>
      <c r="J178" s="103">
        <v>3.8130000000000002</v>
      </c>
      <c r="K178" s="104">
        <v>0</v>
      </c>
      <c r="L178" s="104">
        <f t="shared" si="21"/>
        <v>3.8130000000000002</v>
      </c>
      <c r="M178" s="105">
        <f t="shared" si="22"/>
        <v>4.5479489700634145E-6</v>
      </c>
      <c r="N178" s="104">
        <v>5.0030000000000001</v>
      </c>
      <c r="O178" s="104">
        <v>0</v>
      </c>
      <c r="P178" s="122">
        <f t="shared" si="23"/>
        <v>5.0030000000000001</v>
      </c>
      <c r="Q178" s="124">
        <f t="shared" si="17"/>
        <v>-0.23785728562862285</v>
      </c>
    </row>
    <row r="179" spans="1:17" ht="16.5" x14ac:dyDescent="0.3">
      <c r="A179" s="102" t="s">
        <v>278</v>
      </c>
      <c r="B179" s="103">
        <v>0.02</v>
      </c>
      <c r="C179" s="104">
        <v>0</v>
      </c>
      <c r="D179" s="104">
        <f t="shared" si="18"/>
        <v>0.02</v>
      </c>
      <c r="E179" s="105">
        <f t="shared" si="19"/>
        <v>2.283409397654473E-7</v>
      </c>
      <c r="F179" s="103">
        <v>0</v>
      </c>
      <c r="G179" s="104">
        <v>0</v>
      </c>
      <c r="H179" s="122">
        <f t="shared" si="20"/>
        <v>0</v>
      </c>
      <c r="I179" s="123" t="str">
        <f t="shared" si="16"/>
        <v/>
      </c>
      <c r="J179" s="103">
        <v>1.06</v>
      </c>
      <c r="K179" s="104">
        <v>0</v>
      </c>
      <c r="L179" s="104">
        <f t="shared" si="21"/>
        <v>1.06</v>
      </c>
      <c r="M179" s="105">
        <f t="shared" si="22"/>
        <v>1.2643131152025228E-6</v>
      </c>
      <c r="N179" s="104">
        <v>0</v>
      </c>
      <c r="O179" s="104">
        <v>0</v>
      </c>
      <c r="P179" s="122">
        <f t="shared" si="23"/>
        <v>0</v>
      </c>
      <c r="Q179" s="124" t="str">
        <f t="shared" si="17"/>
        <v/>
      </c>
    </row>
    <row r="180" spans="1:17" ht="16.5" x14ac:dyDescent="0.3">
      <c r="A180" s="102" t="s">
        <v>387</v>
      </c>
      <c r="B180" s="103">
        <v>1.4E-2</v>
      </c>
      <c r="C180" s="104">
        <v>0</v>
      </c>
      <c r="D180" s="104">
        <f t="shared" si="18"/>
        <v>1.4E-2</v>
      </c>
      <c r="E180" s="105">
        <f t="shared" si="19"/>
        <v>1.598386578358131E-7</v>
      </c>
      <c r="F180" s="103">
        <v>0</v>
      </c>
      <c r="G180" s="104">
        <v>0</v>
      </c>
      <c r="H180" s="122">
        <f t="shared" si="20"/>
        <v>0</v>
      </c>
      <c r="I180" s="123" t="str">
        <f t="shared" si="16"/>
        <v/>
      </c>
      <c r="J180" s="103">
        <v>1.4E-2</v>
      </c>
      <c r="K180" s="104">
        <v>0</v>
      </c>
      <c r="L180" s="104">
        <f t="shared" si="21"/>
        <v>1.4E-2</v>
      </c>
      <c r="M180" s="105">
        <f t="shared" si="22"/>
        <v>1.6698475106448415E-8</v>
      </c>
      <c r="N180" s="104">
        <v>0</v>
      </c>
      <c r="O180" s="104">
        <v>0</v>
      </c>
      <c r="P180" s="122">
        <f t="shared" si="23"/>
        <v>0</v>
      </c>
      <c r="Q180" s="124" t="str">
        <f t="shared" si="17"/>
        <v/>
      </c>
    </row>
    <row r="181" spans="1:17" ht="16.5" x14ac:dyDescent="0.3">
      <c r="A181" s="102" t="s">
        <v>164</v>
      </c>
      <c r="B181" s="103">
        <v>5.0000000000000001E-3</v>
      </c>
      <c r="C181" s="104">
        <v>0</v>
      </c>
      <c r="D181" s="104">
        <f t="shared" si="18"/>
        <v>5.0000000000000001E-3</v>
      </c>
      <c r="E181" s="105">
        <f t="shared" si="19"/>
        <v>5.7085234941361825E-8</v>
      </c>
      <c r="F181" s="103">
        <v>0.2</v>
      </c>
      <c r="G181" s="104">
        <v>0</v>
      </c>
      <c r="H181" s="122">
        <f t="shared" si="20"/>
        <v>0.2</v>
      </c>
      <c r="I181" s="123">
        <f t="shared" si="16"/>
        <v>-0.97499999999999998</v>
      </c>
      <c r="J181" s="103">
        <v>5.0000000000000001E-3</v>
      </c>
      <c r="K181" s="104">
        <v>0</v>
      </c>
      <c r="L181" s="104">
        <f t="shared" si="21"/>
        <v>5.0000000000000001E-3</v>
      </c>
      <c r="M181" s="105">
        <f t="shared" si="22"/>
        <v>5.9637411094458623E-9</v>
      </c>
      <c r="N181" s="104">
        <v>0.32</v>
      </c>
      <c r="O181" s="104">
        <v>0</v>
      </c>
      <c r="P181" s="122">
        <f t="shared" si="23"/>
        <v>0.32</v>
      </c>
      <c r="Q181" s="124">
        <f t="shared" si="17"/>
        <v>-0.984375</v>
      </c>
    </row>
    <row r="182" spans="1:17" ht="16.5" x14ac:dyDescent="0.3">
      <c r="A182" s="102" t="s">
        <v>389</v>
      </c>
      <c r="B182" s="103">
        <v>4.0000000000000001E-3</v>
      </c>
      <c r="C182" s="104">
        <v>0</v>
      </c>
      <c r="D182" s="104">
        <f t="shared" si="18"/>
        <v>4.0000000000000001E-3</v>
      </c>
      <c r="E182" s="105">
        <f t="shared" si="19"/>
        <v>4.5668187953089459E-8</v>
      </c>
      <c r="F182" s="103">
        <v>0</v>
      </c>
      <c r="G182" s="104">
        <v>0</v>
      </c>
      <c r="H182" s="122">
        <f t="shared" si="20"/>
        <v>0</v>
      </c>
      <c r="I182" s="123" t="str">
        <f t="shared" si="16"/>
        <v/>
      </c>
      <c r="J182" s="103">
        <v>4.0000000000000001E-3</v>
      </c>
      <c r="K182" s="104">
        <v>0</v>
      </c>
      <c r="L182" s="104">
        <f t="shared" si="21"/>
        <v>4.0000000000000001E-3</v>
      </c>
      <c r="M182" s="105">
        <f t="shared" si="22"/>
        <v>4.7709928875566902E-9</v>
      </c>
      <c r="N182" s="104">
        <v>0</v>
      </c>
      <c r="O182" s="104">
        <v>0</v>
      </c>
      <c r="P182" s="122">
        <f t="shared" si="23"/>
        <v>0</v>
      </c>
      <c r="Q182" s="124" t="str">
        <f t="shared" si="17"/>
        <v/>
      </c>
    </row>
    <row r="183" spans="1:17" ht="16.5" x14ac:dyDescent="0.3">
      <c r="A183" s="102" t="s">
        <v>366</v>
      </c>
      <c r="B183" s="103">
        <v>0</v>
      </c>
      <c r="C183" s="104">
        <v>0</v>
      </c>
      <c r="D183" s="104">
        <f t="shared" si="18"/>
        <v>0</v>
      </c>
      <c r="E183" s="105">
        <f t="shared" si="19"/>
        <v>0</v>
      </c>
      <c r="F183" s="103">
        <v>0</v>
      </c>
      <c r="G183" s="104">
        <v>0</v>
      </c>
      <c r="H183" s="122">
        <f t="shared" si="20"/>
        <v>0</v>
      </c>
      <c r="I183" s="123" t="str">
        <f t="shared" si="16"/>
        <v/>
      </c>
      <c r="J183" s="103">
        <v>0.375</v>
      </c>
      <c r="K183" s="104">
        <v>0</v>
      </c>
      <c r="L183" s="104">
        <f t="shared" si="21"/>
        <v>0.375</v>
      </c>
      <c r="M183" s="105">
        <f t="shared" si="22"/>
        <v>4.4728058320843968E-7</v>
      </c>
      <c r="N183" s="104">
        <v>0</v>
      </c>
      <c r="O183" s="104">
        <v>0</v>
      </c>
      <c r="P183" s="122">
        <f t="shared" si="23"/>
        <v>0</v>
      </c>
      <c r="Q183" s="124" t="str">
        <f t="shared" si="17"/>
        <v/>
      </c>
    </row>
    <row r="184" spans="1:17" ht="16.5" x14ac:dyDescent="0.3">
      <c r="A184" s="102" t="s">
        <v>181</v>
      </c>
      <c r="B184" s="103">
        <v>0</v>
      </c>
      <c r="C184" s="104">
        <v>0</v>
      </c>
      <c r="D184" s="104">
        <f t="shared" si="18"/>
        <v>0</v>
      </c>
      <c r="E184" s="105">
        <f t="shared" si="19"/>
        <v>0</v>
      </c>
      <c r="F184" s="103">
        <v>0</v>
      </c>
      <c r="G184" s="104">
        <v>0</v>
      </c>
      <c r="H184" s="122">
        <f t="shared" si="20"/>
        <v>0</v>
      </c>
      <c r="I184" s="123" t="str">
        <f t="shared" si="16"/>
        <v/>
      </c>
      <c r="J184" s="103">
        <v>1.7999999999999999E-2</v>
      </c>
      <c r="K184" s="104">
        <v>0</v>
      </c>
      <c r="L184" s="104">
        <f t="shared" si="21"/>
        <v>1.7999999999999999E-2</v>
      </c>
      <c r="M184" s="105">
        <f t="shared" si="22"/>
        <v>2.1469467994005103E-8</v>
      </c>
      <c r="N184" s="104">
        <v>0</v>
      </c>
      <c r="O184" s="104">
        <v>0</v>
      </c>
      <c r="P184" s="122">
        <f t="shared" si="23"/>
        <v>0</v>
      </c>
      <c r="Q184" s="124" t="str">
        <f t="shared" si="17"/>
        <v/>
      </c>
    </row>
    <row r="185" spans="1:17" ht="16.5" x14ac:dyDescent="0.3">
      <c r="A185" s="102" t="s">
        <v>363</v>
      </c>
      <c r="B185" s="103">
        <v>0</v>
      </c>
      <c r="C185" s="104">
        <v>0</v>
      </c>
      <c r="D185" s="104">
        <f t="shared" si="18"/>
        <v>0</v>
      </c>
      <c r="E185" s="105">
        <f t="shared" si="19"/>
        <v>0</v>
      </c>
      <c r="F185" s="103">
        <v>0</v>
      </c>
      <c r="G185" s="104">
        <v>0</v>
      </c>
      <c r="H185" s="122">
        <f t="shared" si="20"/>
        <v>0</v>
      </c>
      <c r="I185" s="123" t="str">
        <f t="shared" si="16"/>
        <v/>
      </c>
      <c r="J185" s="103">
        <v>27.7</v>
      </c>
      <c r="K185" s="104">
        <v>0</v>
      </c>
      <c r="L185" s="104">
        <f t="shared" si="21"/>
        <v>27.7</v>
      </c>
      <c r="M185" s="105">
        <f t="shared" si="22"/>
        <v>3.3039125746330076E-5</v>
      </c>
      <c r="N185" s="104">
        <v>7.5</v>
      </c>
      <c r="O185" s="104">
        <v>0</v>
      </c>
      <c r="P185" s="122">
        <f t="shared" si="23"/>
        <v>7.5</v>
      </c>
      <c r="Q185" s="124">
        <f t="shared" si="17"/>
        <v>2.6933333333333334</v>
      </c>
    </row>
    <row r="186" spans="1:17" ht="16.5" x14ac:dyDescent="0.3">
      <c r="A186" s="102" t="s">
        <v>224</v>
      </c>
      <c r="B186" s="103">
        <v>0</v>
      </c>
      <c r="C186" s="104">
        <v>0</v>
      </c>
      <c r="D186" s="104">
        <f t="shared" si="18"/>
        <v>0</v>
      </c>
      <c r="E186" s="105">
        <f t="shared" si="19"/>
        <v>0</v>
      </c>
      <c r="F186" s="103">
        <v>0</v>
      </c>
      <c r="G186" s="104">
        <v>0</v>
      </c>
      <c r="H186" s="122">
        <f t="shared" si="20"/>
        <v>0</v>
      </c>
      <c r="I186" s="123" t="str">
        <f t="shared" si="16"/>
        <v/>
      </c>
      <c r="J186" s="103">
        <v>180.565</v>
      </c>
      <c r="K186" s="104">
        <v>0</v>
      </c>
      <c r="L186" s="104">
        <f t="shared" si="21"/>
        <v>180.565</v>
      </c>
      <c r="M186" s="105">
        <f t="shared" si="22"/>
        <v>2.1536858268541843E-4</v>
      </c>
      <c r="N186" s="104">
        <v>34.75</v>
      </c>
      <c r="O186" s="104">
        <v>0</v>
      </c>
      <c r="P186" s="122">
        <f t="shared" si="23"/>
        <v>34.75</v>
      </c>
      <c r="Q186" s="124">
        <f t="shared" si="17"/>
        <v>4.1961151079136689</v>
      </c>
    </row>
    <row r="187" spans="1:17" ht="16.5" x14ac:dyDescent="0.3">
      <c r="A187" s="102" t="s">
        <v>320</v>
      </c>
      <c r="B187" s="103">
        <v>0</v>
      </c>
      <c r="C187" s="104">
        <v>0</v>
      </c>
      <c r="D187" s="104">
        <f t="shared" si="18"/>
        <v>0</v>
      </c>
      <c r="E187" s="105">
        <f t="shared" si="19"/>
        <v>0</v>
      </c>
      <c r="F187" s="103">
        <v>0</v>
      </c>
      <c r="G187" s="104">
        <v>0</v>
      </c>
      <c r="H187" s="122">
        <f t="shared" si="20"/>
        <v>0</v>
      </c>
      <c r="I187" s="123" t="str">
        <f t="shared" si="16"/>
        <v/>
      </c>
      <c r="J187" s="103">
        <v>0</v>
      </c>
      <c r="K187" s="104">
        <v>0</v>
      </c>
      <c r="L187" s="104">
        <f t="shared" si="21"/>
        <v>0</v>
      </c>
      <c r="M187" s="105">
        <f t="shared" si="22"/>
        <v>0</v>
      </c>
      <c r="N187" s="104">
        <v>0.11600000000000001</v>
      </c>
      <c r="O187" s="104">
        <v>0</v>
      </c>
      <c r="P187" s="122">
        <f t="shared" si="23"/>
        <v>0.11600000000000001</v>
      </c>
      <c r="Q187" s="124">
        <f t="shared" si="17"/>
        <v>-1</v>
      </c>
    </row>
    <row r="188" spans="1:17" ht="16.5" x14ac:dyDescent="0.3">
      <c r="A188" s="102" t="s">
        <v>368</v>
      </c>
      <c r="B188" s="103">
        <v>0</v>
      </c>
      <c r="C188" s="104">
        <v>0</v>
      </c>
      <c r="D188" s="104">
        <f t="shared" si="18"/>
        <v>0</v>
      </c>
      <c r="E188" s="105">
        <f t="shared" si="19"/>
        <v>0</v>
      </c>
      <c r="F188" s="103">
        <v>0</v>
      </c>
      <c r="G188" s="104">
        <v>0</v>
      </c>
      <c r="H188" s="122">
        <f t="shared" si="20"/>
        <v>0</v>
      </c>
      <c r="I188" s="123" t="str">
        <f t="shared" si="16"/>
        <v/>
      </c>
      <c r="J188" s="103">
        <v>1.0999999999999999E-2</v>
      </c>
      <c r="K188" s="104">
        <v>0</v>
      </c>
      <c r="L188" s="104">
        <f t="shared" si="21"/>
        <v>1.0999999999999999E-2</v>
      </c>
      <c r="M188" s="105">
        <f t="shared" si="22"/>
        <v>1.3120230440780896E-8</v>
      </c>
      <c r="N188" s="104">
        <v>0</v>
      </c>
      <c r="O188" s="104">
        <v>0</v>
      </c>
      <c r="P188" s="122">
        <f t="shared" si="23"/>
        <v>0</v>
      </c>
      <c r="Q188" s="124" t="str">
        <f t="shared" si="17"/>
        <v/>
      </c>
    </row>
    <row r="189" spans="1:17" ht="16.5" x14ac:dyDescent="0.3">
      <c r="A189" s="102" t="s">
        <v>322</v>
      </c>
      <c r="B189" s="103">
        <v>0</v>
      </c>
      <c r="C189" s="104">
        <v>0</v>
      </c>
      <c r="D189" s="104">
        <f t="shared" si="18"/>
        <v>0</v>
      </c>
      <c r="E189" s="105">
        <f t="shared" si="19"/>
        <v>0</v>
      </c>
      <c r="F189" s="103">
        <v>0</v>
      </c>
      <c r="G189" s="104">
        <v>0</v>
      </c>
      <c r="H189" s="122">
        <f t="shared" si="20"/>
        <v>0</v>
      </c>
      <c r="I189" s="123" t="str">
        <f t="shared" si="16"/>
        <v/>
      </c>
      <c r="J189" s="103">
        <v>0</v>
      </c>
      <c r="K189" s="104">
        <v>0</v>
      </c>
      <c r="L189" s="104">
        <f t="shared" si="21"/>
        <v>0</v>
      </c>
      <c r="M189" s="105">
        <f t="shared" si="22"/>
        <v>0</v>
      </c>
      <c r="N189" s="104">
        <v>0.222</v>
      </c>
      <c r="O189" s="104">
        <v>0</v>
      </c>
      <c r="P189" s="122">
        <f t="shared" si="23"/>
        <v>0.222</v>
      </c>
      <c r="Q189" s="124">
        <f t="shared" si="17"/>
        <v>-1</v>
      </c>
    </row>
    <row r="190" spans="1:17" ht="16.5" x14ac:dyDescent="0.3">
      <c r="A190" s="102" t="s">
        <v>265</v>
      </c>
      <c r="B190" s="103">
        <v>0</v>
      </c>
      <c r="C190" s="104">
        <v>0</v>
      </c>
      <c r="D190" s="104">
        <f t="shared" si="18"/>
        <v>0</v>
      </c>
      <c r="E190" s="105">
        <f t="shared" si="19"/>
        <v>0</v>
      </c>
      <c r="F190" s="103">
        <v>0</v>
      </c>
      <c r="G190" s="104">
        <v>0</v>
      </c>
      <c r="H190" s="122">
        <f t="shared" si="20"/>
        <v>0</v>
      </c>
      <c r="I190" s="123" t="str">
        <f t="shared" si="16"/>
        <v/>
      </c>
      <c r="J190" s="103">
        <v>2.6059999999999999</v>
      </c>
      <c r="K190" s="104">
        <v>0</v>
      </c>
      <c r="L190" s="104">
        <f t="shared" si="21"/>
        <v>2.6059999999999999</v>
      </c>
      <c r="M190" s="105">
        <f t="shared" si="22"/>
        <v>3.1083018662431833E-6</v>
      </c>
      <c r="N190" s="104">
        <v>1.9019999999999999</v>
      </c>
      <c r="O190" s="104">
        <v>0</v>
      </c>
      <c r="P190" s="122">
        <f t="shared" si="23"/>
        <v>1.9019999999999999</v>
      </c>
      <c r="Q190" s="124">
        <f t="shared" si="17"/>
        <v>0.37013669821240791</v>
      </c>
    </row>
    <row r="191" spans="1:17" ht="16.5" x14ac:dyDescent="0.3">
      <c r="A191" s="102" t="s">
        <v>286</v>
      </c>
      <c r="B191" s="103">
        <v>0</v>
      </c>
      <c r="C191" s="104">
        <v>0</v>
      </c>
      <c r="D191" s="104">
        <f t="shared" si="18"/>
        <v>0</v>
      </c>
      <c r="E191" s="105">
        <f t="shared" si="19"/>
        <v>0</v>
      </c>
      <c r="F191" s="103">
        <v>0</v>
      </c>
      <c r="G191" s="104">
        <v>0</v>
      </c>
      <c r="H191" s="122">
        <f t="shared" si="20"/>
        <v>0</v>
      </c>
      <c r="I191" s="123" t="str">
        <f t="shared" si="16"/>
        <v/>
      </c>
      <c r="J191" s="103">
        <v>0.2</v>
      </c>
      <c r="K191" s="104">
        <v>0</v>
      </c>
      <c r="L191" s="104">
        <f t="shared" si="21"/>
        <v>0.2</v>
      </c>
      <c r="M191" s="105">
        <f t="shared" si="22"/>
        <v>2.3854964437783451E-7</v>
      </c>
      <c r="N191" s="104">
        <v>0.11</v>
      </c>
      <c r="O191" s="104">
        <v>0</v>
      </c>
      <c r="P191" s="122">
        <f t="shared" si="23"/>
        <v>0.11</v>
      </c>
      <c r="Q191" s="124">
        <f t="shared" si="17"/>
        <v>0.81818181818181834</v>
      </c>
    </row>
    <row r="192" spans="1:17" ht="16.5" x14ac:dyDescent="0.3">
      <c r="A192" s="102" t="s">
        <v>377</v>
      </c>
      <c r="B192" s="103">
        <v>0</v>
      </c>
      <c r="C192" s="104">
        <v>0</v>
      </c>
      <c r="D192" s="104">
        <f t="shared" si="18"/>
        <v>0</v>
      </c>
      <c r="E192" s="105">
        <f t="shared" si="19"/>
        <v>0</v>
      </c>
      <c r="F192" s="103">
        <v>0</v>
      </c>
      <c r="G192" s="104">
        <v>0</v>
      </c>
      <c r="H192" s="122">
        <f t="shared" si="20"/>
        <v>0</v>
      </c>
      <c r="I192" s="123" t="str">
        <f t="shared" si="16"/>
        <v/>
      </c>
      <c r="J192" s="103">
        <v>0.2</v>
      </c>
      <c r="K192" s="104">
        <v>0</v>
      </c>
      <c r="L192" s="104">
        <f t="shared" si="21"/>
        <v>0.2</v>
      </c>
      <c r="M192" s="105">
        <f t="shared" si="22"/>
        <v>2.3854964437783451E-7</v>
      </c>
      <c r="N192" s="104">
        <v>0</v>
      </c>
      <c r="O192" s="104">
        <v>0</v>
      </c>
      <c r="P192" s="122">
        <f t="shared" si="23"/>
        <v>0</v>
      </c>
      <c r="Q192" s="124" t="str">
        <f t="shared" si="17"/>
        <v/>
      </c>
    </row>
    <row r="193" spans="1:17" ht="16.5" x14ac:dyDescent="0.3">
      <c r="A193" s="102" t="s">
        <v>357</v>
      </c>
      <c r="B193" s="103">
        <v>0</v>
      </c>
      <c r="C193" s="104">
        <v>0</v>
      </c>
      <c r="D193" s="104">
        <f t="shared" si="18"/>
        <v>0</v>
      </c>
      <c r="E193" s="105">
        <f t="shared" si="19"/>
        <v>0</v>
      </c>
      <c r="F193" s="103">
        <v>0</v>
      </c>
      <c r="G193" s="104">
        <v>0</v>
      </c>
      <c r="H193" s="122">
        <f t="shared" si="20"/>
        <v>0</v>
      </c>
      <c r="I193" s="123" t="str">
        <f t="shared" si="16"/>
        <v/>
      </c>
      <c r="J193" s="103">
        <v>0</v>
      </c>
      <c r="K193" s="104">
        <v>0</v>
      </c>
      <c r="L193" s="104">
        <f t="shared" si="21"/>
        <v>0</v>
      </c>
      <c r="M193" s="105">
        <f t="shared" si="22"/>
        <v>0</v>
      </c>
      <c r="N193" s="104">
        <v>4.4999999999999998E-2</v>
      </c>
      <c r="O193" s="104">
        <v>0</v>
      </c>
      <c r="P193" s="122">
        <f t="shared" si="23"/>
        <v>4.4999999999999998E-2</v>
      </c>
      <c r="Q193" s="124">
        <f t="shared" si="17"/>
        <v>-1</v>
      </c>
    </row>
    <row r="194" spans="1:17" ht="16.5" x14ac:dyDescent="0.3">
      <c r="A194" s="102" t="s">
        <v>242</v>
      </c>
      <c r="B194" s="103">
        <v>0</v>
      </c>
      <c r="C194" s="104">
        <v>0</v>
      </c>
      <c r="D194" s="104">
        <f t="shared" si="18"/>
        <v>0</v>
      </c>
      <c r="E194" s="105">
        <f t="shared" si="19"/>
        <v>0</v>
      </c>
      <c r="F194" s="103">
        <v>0</v>
      </c>
      <c r="G194" s="104">
        <v>0</v>
      </c>
      <c r="H194" s="122">
        <f t="shared" si="20"/>
        <v>0</v>
      </c>
      <c r="I194" s="123" t="str">
        <f t="shared" si="16"/>
        <v/>
      </c>
      <c r="J194" s="103">
        <v>0.16500000000000001</v>
      </c>
      <c r="K194" s="104">
        <v>0</v>
      </c>
      <c r="L194" s="104">
        <f t="shared" si="21"/>
        <v>0.16500000000000001</v>
      </c>
      <c r="M194" s="105">
        <f t="shared" si="22"/>
        <v>1.9680345661171346E-7</v>
      </c>
      <c r="N194" s="104">
        <v>0.21</v>
      </c>
      <c r="O194" s="104">
        <v>0</v>
      </c>
      <c r="P194" s="122">
        <f t="shared" si="23"/>
        <v>0.21</v>
      </c>
      <c r="Q194" s="124">
        <f t="shared" si="17"/>
        <v>-0.21428571428571419</v>
      </c>
    </row>
    <row r="195" spans="1:17" ht="16.5" x14ac:dyDescent="0.3">
      <c r="A195" s="102" t="s">
        <v>150</v>
      </c>
      <c r="B195" s="103">
        <v>0</v>
      </c>
      <c r="C195" s="104">
        <v>0</v>
      </c>
      <c r="D195" s="104">
        <f t="shared" si="18"/>
        <v>0</v>
      </c>
      <c r="E195" s="105">
        <f t="shared" si="19"/>
        <v>0</v>
      </c>
      <c r="F195" s="103">
        <v>0.56999999999999995</v>
      </c>
      <c r="G195" s="104">
        <v>0</v>
      </c>
      <c r="H195" s="122">
        <f t="shared" si="20"/>
        <v>0.56999999999999995</v>
      </c>
      <c r="I195" s="123">
        <f t="shared" si="16"/>
        <v>-1</v>
      </c>
      <c r="J195" s="103">
        <v>2.7709999999999999</v>
      </c>
      <c r="K195" s="104">
        <v>0</v>
      </c>
      <c r="L195" s="104">
        <f t="shared" si="21"/>
        <v>2.7709999999999999</v>
      </c>
      <c r="M195" s="105">
        <f t="shared" si="22"/>
        <v>3.3051053228548968E-6</v>
      </c>
      <c r="N195" s="104">
        <v>2.0310000000000001</v>
      </c>
      <c r="O195" s="104">
        <v>0</v>
      </c>
      <c r="P195" s="122">
        <f t="shared" si="23"/>
        <v>2.0310000000000001</v>
      </c>
      <c r="Q195" s="124">
        <f t="shared" si="17"/>
        <v>0.36435253569670101</v>
      </c>
    </row>
    <row r="196" spans="1:17" ht="16.5" x14ac:dyDescent="0.3">
      <c r="A196" s="102" t="s">
        <v>360</v>
      </c>
      <c r="B196" s="103">
        <v>0</v>
      </c>
      <c r="C196" s="104">
        <v>0</v>
      </c>
      <c r="D196" s="104">
        <f t="shared" si="18"/>
        <v>0</v>
      </c>
      <c r="E196" s="105">
        <f t="shared" si="19"/>
        <v>0</v>
      </c>
      <c r="F196" s="103">
        <v>0</v>
      </c>
      <c r="G196" s="104">
        <v>0</v>
      </c>
      <c r="H196" s="122">
        <f t="shared" si="20"/>
        <v>0</v>
      </c>
      <c r="I196" s="123" t="str">
        <f t="shared" si="16"/>
        <v/>
      </c>
      <c r="J196" s="103">
        <v>0</v>
      </c>
      <c r="K196" s="104">
        <v>0</v>
      </c>
      <c r="L196" s="104">
        <f t="shared" si="21"/>
        <v>0</v>
      </c>
      <c r="M196" s="105">
        <f t="shared" si="22"/>
        <v>0</v>
      </c>
      <c r="N196" s="104">
        <v>1.4999999999999999E-2</v>
      </c>
      <c r="O196" s="104">
        <v>0</v>
      </c>
      <c r="P196" s="122">
        <f t="shared" si="23"/>
        <v>1.4999999999999999E-2</v>
      </c>
      <c r="Q196" s="124">
        <f t="shared" si="17"/>
        <v>-1</v>
      </c>
    </row>
    <row r="197" spans="1:17" ht="16.5" x14ac:dyDescent="0.3">
      <c r="A197" s="102" t="s">
        <v>259</v>
      </c>
      <c r="B197" s="103">
        <v>0</v>
      </c>
      <c r="C197" s="104">
        <v>0</v>
      </c>
      <c r="D197" s="104">
        <f t="shared" si="18"/>
        <v>0</v>
      </c>
      <c r="E197" s="105">
        <f t="shared" si="19"/>
        <v>0</v>
      </c>
      <c r="F197" s="103">
        <v>0</v>
      </c>
      <c r="G197" s="104">
        <v>0</v>
      </c>
      <c r="H197" s="122">
        <f t="shared" si="20"/>
        <v>0</v>
      </c>
      <c r="I197" s="123" t="str">
        <f t="shared" si="16"/>
        <v/>
      </c>
      <c r="J197" s="103">
        <v>0.04</v>
      </c>
      <c r="K197" s="104">
        <v>0</v>
      </c>
      <c r="L197" s="104">
        <f t="shared" si="21"/>
        <v>0.04</v>
      </c>
      <c r="M197" s="105">
        <f t="shared" si="22"/>
        <v>4.7709928875566898E-8</v>
      </c>
      <c r="N197" s="104">
        <v>0.57199999999999995</v>
      </c>
      <c r="O197" s="104">
        <v>0</v>
      </c>
      <c r="P197" s="122">
        <f t="shared" si="23"/>
        <v>0.57199999999999995</v>
      </c>
      <c r="Q197" s="124">
        <f t="shared" si="17"/>
        <v>-0.93006993006993011</v>
      </c>
    </row>
    <row r="198" spans="1:17" ht="16.5" x14ac:dyDescent="0.3">
      <c r="A198" s="102" t="s">
        <v>336</v>
      </c>
      <c r="B198" s="103">
        <v>0</v>
      </c>
      <c r="C198" s="104">
        <v>0</v>
      </c>
      <c r="D198" s="104">
        <f t="shared" si="18"/>
        <v>0</v>
      </c>
      <c r="E198" s="105">
        <f t="shared" si="19"/>
        <v>0</v>
      </c>
      <c r="F198" s="103">
        <v>0</v>
      </c>
      <c r="G198" s="104">
        <v>0</v>
      </c>
      <c r="H198" s="122">
        <f t="shared" si="20"/>
        <v>0</v>
      </c>
      <c r="I198" s="123" t="str">
        <f t="shared" si="16"/>
        <v/>
      </c>
      <c r="J198" s="103">
        <v>0</v>
      </c>
      <c r="K198" s="104">
        <v>0</v>
      </c>
      <c r="L198" s="104">
        <f t="shared" si="21"/>
        <v>0</v>
      </c>
      <c r="M198" s="105">
        <f t="shared" si="22"/>
        <v>0</v>
      </c>
      <c r="N198" s="104">
        <v>0.33400000000000002</v>
      </c>
      <c r="O198" s="104">
        <v>0</v>
      </c>
      <c r="P198" s="122">
        <f t="shared" si="23"/>
        <v>0.33400000000000002</v>
      </c>
      <c r="Q198" s="124">
        <f t="shared" si="17"/>
        <v>-1</v>
      </c>
    </row>
    <row r="199" spans="1:17" ht="16.5" x14ac:dyDescent="0.3">
      <c r="A199" s="102" t="s">
        <v>135</v>
      </c>
      <c r="B199" s="103">
        <v>0</v>
      </c>
      <c r="C199" s="104">
        <v>0</v>
      </c>
      <c r="D199" s="104">
        <f t="shared" si="18"/>
        <v>0</v>
      </c>
      <c r="E199" s="105">
        <f t="shared" si="19"/>
        <v>0</v>
      </c>
      <c r="F199" s="103">
        <v>0</v>
      </c>
      <c r="G199" s="104">
        <v>0</v>
      </c>
      <c r="H199" s="122">
        <f t="shared" si="20"/>
        <v>0</v>
      </c>
      <c r="I199" s="123" t="str">
        <f t="shared" si="16"/>
        <v/>
      </c>
      <c r="J199" s="103">
        <v>0.125</v>
      </c>
      <c r="K199" s="104">
        <v>0</v>
      </c>
      <c r="L199" s="104">
        <f t="shared" si="21"/>
        <v>0.125</v>
      </c>
      <c r="M199" s="105">
        <f t="shared" si="22"/>
        <v>1.4909352773614654E-7</v>
      </c>
      <c r="N199" s="104">
        <v>0.997</v>
      </c>
      <c r="O199" s="104">
        <v>0</v>
      </c>
      <c r="P199" s="122">
        <f t="shared" si="23"/>
        <v>0.997</v>
      </c>
      <c r="Q199" s="124">
        <f t="shared" si="17"/>
        <v>-0.87462387161484456</v>
      </c>
    </row>
    <row r="200" spans="1:17" ht="16.5" x14ac:dyDescent="0.3">
      <c r="A200" s="102" t="s">
        <v>158</v>
      </c>
      <c r="B200" s="103">
        <v>0</v>
      </c>
      <c r="C200" s="104">
        <v>0</v>
      </c>
      <c r="D200" s="104">
        <f t="shared" si="18"/>
        <v>0</v>
      </c>
      <c r="E200" s="105">
        <f t="shared" si="19"/>
        <v>0</v>
      </c>
      <c r="F200" s="103">
        <v>4.4999999999999998E-2</v>
      </c>
      <c r="G200" s="104">
        <v>0</v>
      </c>
      <c r="H200" s="122">
        <f t="shared" si="20"/>
        <v>4.4999999999999998E-2</v>
      </c>
      <c r="I200" s="123">
        <f t="shared" ref="I200:I263" si="24">IFERROR(D200/H200-1,"")</f>
        <v>-1</v>
      </c>
      <c r="J200" s="103">
        <v>2.7690000000000001</v>
      </c>
      <c r="K200" s="104">
        <v>0</v>
      </c>
      <c r="L200" s="104">
        <f t="shared" si="21"/>
        <v>2.7690000000000001</v>
      </c>
      <c r="M200" s="105">
        <f t="shared" si="22"/>
        <v>3.3027198264111187E-6</v>
      </c>
      <c r="N200" s="104">
        <v>2.1840000000000002</v>
      </c>
      <c r="O200" s="104">
        <v>0</v>
      </c>
      <c r="P200" s="122">
        <f t="shared" si="23"/>
        <v>2.1840000000000002</v>
      </c>
      <c r="Q200" s="124">
        <f t="shared" ref="Q200:Q263" si="25">IFERROR(L200/P200-1,"")</f>
        <v>0.26785714285714279</v>
      </c>
    </row>
    <row r="201" spans="1:17" ht="16.5" x14ac:dyDescent="0.3">
      <c r="A201" s="102" t="s">
        <v>252</v>
      </c>
      <c r="B201" s="103">
        <v>0</v>
      </c>
      <c r="C201" s="104">
        <v>0</v>
      </c>
      <c r="D201" s="104">
        <f t="shared" si="18"/>
        <v>0</v>
      </c>
      <c r="E201" s="105">
        <f t="shared" si="19"/>
        <v>0</v>
      </c>
      <c r="F201" s="103">
        <v>0.15</v>
      </c>
      <c r="G201" s="104">
        <v>0</v>
      </c>
      <c r="H201" s="122">
        <f t="shared" si="20"/>
        <v>0.15</v>
      </c>
      <c r="I201" s="123">
        <f t="shared" si="24"/>
        <v>-1</v>
      </c>
      <c r="J201" s="103">
        <v>0.45</v>
      </c>
      <c r="K201" s="104">
        <v>0</v>
      </c>
      <c r="L201" s="104">
        <f t="shared" si="21"/>
        <v>0.45</v>
      </c>
      <c r="M201" s="105">
        <f t="shared" si="22"/>
        <v>5.367366998501276E-7</v>
      </c>
      <c r="N201" s="104">
        <v>0.57199999999999995</v>
      </c>
      <c r="O201" s="104">
        <v>0</v>
      </c>
      <c r="P201" s="122">
        <f t="shared" si="23"/>
        <v>0.57199999999999995</v>
      </c>
      <c r="Q201" s="124">
        <f t="shared" si="25"/>
        <v>-0.21328671328671323</v>
      </c>
    </row>
    <row r="202" spans="1:17" ht="16.5" x14ac:dyDescent="0.3">
      <c r="A202" s="102" t="s">
        <v>228</v>
      </c>
      <c r="B202" s="103">
        <v>0</v>
      </c>
      <c r="C202" s="104">
        <v>0</v>
      </c>
      <c r="D202" s="104">
        <f t="shared" si="18"/>
        <v>0</v>
      </c>
      <c r="E202" s="105">
        <f t="shared" si="19"/>
        <v>0</v>
      </c>
      <c r="F202" s="103">
        <v>9.18</v>
      </c>
      <c r="G202" s="104">
        <v>0</v>
      </c>
      <c r="H202" s="122">
        <f t="shared" si="20"/>
        <v>9.18</v>
      </c>
      <c r="I202" s="123">
        <f t="shared" si="24"/>
        <v>-1</v>
      </c>
      <c r="J202" s="103">
        <v>12.339</v>
      </c>
      <c r="K202" s="104">
        <v>0</v>
      </c>
      <c r="L202" s="104">
        <f t="shared" si="21"/>
        <v>12.339</v>
      </c>
      <c r="M202" s="105">
        <f t="shared" si="22"/>
        <v>1.4717320309890499E-5</v>
      </c>
      <c r="N202" s="104">
        <v>99.73</v>
      </c>
      <c r="O202" s="104">
        <v>0</v>
      </c>
      <c r="P202" s="122">
        <f t="shared" si="23"/>
        <v>99.73</v>
      </c>
      <c r="Q202" s="124">
        <f t="shared" si="25"/>
        <v>-0.87627594505163942</v>
      </c>
    </row>
    <row r="203" spans="1:17" ht="16.5" x14ac:dyDescent="0.3">
      <c r="A203" s="102" t="s">
        <v>298</v>
      </c>
      <c r="B203" s="103">
        <v>0</v>
      </c>
      <c r="C203" s="104">
        <v>0</v>
      </c>
      <c r="D203" s="104">
        <f t="shared" ref="D203:D266" si="26">C203+B203</f>
        <v>0</v>
      </c>
      <c r="E203" s="105">
        <f t="shared" ref="E203:E266" si="27">D203/$D$7</f>
        <v>0</v>
      </c>
      <c r="F203" s="103">
        <v>0</v>
      </c>
      <c r="G203" s="104">
        <v>0</v>
      </c>
      <c r="H203" s="122">
        <f t="shared" ref="H203:H266" si="28">G203+F203</f>
        <v>0</v>
      </c>
      <c r="I203" s="123" t="str">
        <f t="shared" si="24"/>
        <v/>
      </c>
      <c r="J203" s="103">
        <v>7.2999999999999995E-2</v>
      </c>
      <c r="K203" s="104">
        <v>0</v>
      </c>
      <c r="L203" s="104">
        <f t="shared" ref="L203:L266" si="29">K203+J203</f>
        <v>7.2999999999999995E-2</v>
      </c>
      <c r="M203" s="105">
        <f t="shared" ref="M203:M266" si="30">L203/$L$7</f>
        <v>8.7070620197909576E-8</v>
      </c>
      <c r="N203" s="104">
        <v>0</v>
      </c>
      <c r="O203" s="104">
        <v>0</v>
      </c>
      <c r="P203" s="122">
        <f t="shared" ref="P203:P266" si="31">O203+N203</f>
        <v>0</v>
      </c>
      <c r="Q203" s="124" t="str">
        <f t="shared" si="25"/>
        <v/>
      </c>
    </row>
    <row r="204" spans="1:17" ht="16.5" x14ac:dyDescent="0.3">
      <c r="A204" s="102" t="s">
        <v>299</v>
      </c>
      <c r="B204" s="103">
        <v>0</v>
      </c>
      <c r="C204" s="104">
        <v>0</v>
      </c>
      <c r="D204" s="104">
        <f t="shared" si="26"/>
        <v>0</v>
      </c>
      <c r="E204" s="105">
        <f t="shared" si="27"/>
        <v>0</v>
      </c>
      <c r="F204" s="103">
        <v>0</v>
      </c>
      <c r="G204" s="104">
        <v>0</v>
      </c>
      <c r="H204" s="122">
        <f t="shared" si="28"/>
        <v>0</v>
      </c>
      <c r="I204" s="123" t="str">
        <f t="shared" si="24"/>
        <v/>
      </c>
      <c r="J204" s="103">
        <v>4.7E-2</v>
      </c>
      <c r="K204" s="104">
        <v>0</v>
      </c>
      <c r="L204" s="104">
        <f t="shared" si="29"/>
        <v>4.7E-2</v>
      </c>
      <c r="M204" s="105">
        <f t="shared" si="30"/>
        <v>5.6059166428791106E-8</v>
      </c>
      <c r="N204" s="104">
        <v>0</v>
      </c>
      <c r="O204" s="104">
        <v>0</v>
      </c>
      <c r="P204" s="122">
        <f t="shared" si="31"/>
        <v>0</v>
      </c>
      <c r="Q204" s="124" t="str">
        <f t="shared" si="25"/>
        <v/>
      </c>
    </row>
    <row r="205" spans="1:17" ht="16.5" x14ac:dyDescent="0.3">
      <c r="A205" s="102" t="s">
        <v>309</v>
      </c>
      <c r="B205" s="103">
        <v>0</v>
      </c>
      <c r="C205" s="104">
        <v>0</v>
      </c>
      <c r="D205" s="104">
        <f t="shared" si="26"/>
        <v>0</v>
      </c>
      <c r="E205" s="105">
        <f t="shared" si="27"/>
        <v>0</v>
      </c>
      <c r="F205" s="103">
        <v>0.49</v>
      </c>
      <c r="G205" s="104">
        <v>0</v>
      </c>
      <c r="H205" s="122">
        <f t="shared" si="28"/>
        <v>0.49</v>
      </c>
      <c r="I205" s="123">
        <f t="shared" si="24"/>
        <v>-1</v>
      </c>
      <c r="J205" s="103">
        <v>2.3E-2</v>
      </c>
      <c r="K205" s="104">
        <v>0</v>
      </c>
      <c r="L205" s="104">
        <f t="shared" si="29"/>
        <v>2.3E-2</v>
      </c>
      <c r="M205" s="105">
        <f t="shared" si="30"/>
        <v>2.7433209103450965E-8</v>
      </c>
      <c r="N205" s="104">
        <v>5.1159999999999997</v>
      </c>
      <c r="O205" s="104">
        <v>0</v>
      </c>
      <c r="P205" s="122">
        <f t="shared" si="31"/>
        <v>5.1159999999999997</v>
      </c>
      <c r="Q205" s="124">
        <f t="shared" si="25"/>
        <v>-0.99550430023455827</v>
      </c>
    </row>
    <row r="206" spans="1:17" ht="16.5" x14ac:dyDescent="0.3">
      <c r="A206" s="102" t="s">
        <v>131</v>
      </c>
      <c r="B206" s="103">
        <v>0</v>
      </c>
      <c r="C206" s="104">
        <v>0</v>
      </c>
      <c r="D206" s="104">
        <f t="shared" si="26"/>
        <v>0</v>
      </c>
      <c r="E206" s="105">
        <f t="shared" si="27"/>
        <v>0</v>
      </c>
      <c r="F206" s="103">
        <v>1.679</v>
      </c>
      <c r="G206" s="104">
        <v>0</v>
      </c>
      <c r="H206" s="122">
        <f t="shared" si="28"/>
        <v>1.679</v>
      </c>
      <c r="I206" s="123">
        <f t="shared" si="24"/>
        <v>-1</v>
      </c>
      <c r="J206" s="103">
        <v>48.79</v>
      </c>
      <c r="K206" s="104">
        <v>0</v>
      </c>
      <c r="L206" s="104">
        <f t="shared" si="29"/>
        <v>48.79</v>
      </c>
      <c r="M206" s="105">
        <f t="shared" si="30"/>
        <v>5.8194185745972719E-5</v>
      </c>
      <c r="N206" s="104">
        <v>28.675999999999998</v>
      </c>
      <c r="O206" s="104">
        <v>0</v>
      </c>
      <c r="P206" s="122">
        <f t="shared" si="31"/>
        <v>28.675999999999998</v>
      </c>
      <c r="Q206" s="124">
        <f t="shared" si="25"/>
        <v>0.70142279257916029</v>
      </c>
    </row>
    <row r="207" spans="1:17" ht="16.5" x14ac:dyDescent="0.3">
      <c r="A207" s="102" t="s">
        <v>393</v>
      </c>
      <c r="B207" s="103">
        <v>0</v>
      </c>
      <c r="C207" s="104">
        <v>0</v>
      </c>
      <c r="D207" s="104">
        <f t="shared" si="26"/>
        <v>0</v>
      </c>
      <c r="E207" s="105">
        <f t="shared" si="27"/>
        <v>0</v>
      </c>
      <c r="F207" s="103">
        <v>0.05</v>
      </c>
      <c r="G207" s="104">
        <v>0</v>
      </c>
      <c r="H207" s="122">
        <f t="shared" si="28"/>
        <v>0.05</v>
      </c>
      <c r="I207" s="123">
        <f t="shared" si="24"/>
        <v>-1</v>
      </c>
      <c r="J207" s="103">
        <v>0</v>
      </c>
      <c r="K207" s="104">
        <v>0</v>
      </c>
      <c r="L207" s="104">
        <f t="shared" si="29"/>
        <v>0</v>
      </c>
      <c r="M207" s="105">
        <f t="shared" si="30"/>
        <v>0</v>
      </c>
      <c r="N207" s="104">
        <v>0.05</v>
      </c>
      <c r="O207" s="104">
        <v>0</v>
      </c>
      <c r="P207" s="122">
        <f t="shared" si="31"/>
        <v>0.05</v>
      </c>
      <c r="Q207" s="124">
        <f t="shared" si="25"/>
        <v>-1</v>
      </c>
    </row>
    <row r="208" spans="1:17" ht="16.5" x14ac:dyDescent="0.3">
      <c r="A208" s="102" t="s">
        <v>279</v>
      </c>
      <c r="B208" s="103">
        <v>0</v>
      </c>
      <c r="C208" s="104">
        <v>0</v>
      </c>
      <c r="D208" s="104">
        <f t="shared" si="26"/>
        <v>0</v>
      </c>
      <c r="E208" s="105">
        <f t="shared" si="27"/>
        <v>0</v>
      </c>
      <c r="F208" s="103">
        <v>4.4999999999999998E-2</v>
      </c>
      <c r="G208" s="104">
        <v>0</v>
      </c>
      <c r="H208" s="122">
        <f t="shared" si="28"/>
        <v>4.4999999999999998E-2</v>
      </c>
      <c r="I208" s="123">
        <f t="shared" si="24"/>
        <v>-1</v>
      </c>
      <c r="J208" s="103">
        <v>0.375</v>
      </c>
      <c r="K208" s="104">
        <v>0</v>
      </c>
      <c r="L208" s="104">
        <f t="shared" si="29"/>
        <v>0.375</v>
      </c>
      <c r="M208" s="105">
        <f t="shared" si="30"/>
        <v>4.4728058320843968E-7</v>
      </c>
      <c r="N208" s="104">
        <v>0.45</v>
      </c>
      <c r="O208" s="104">
        <v>0</v>
      </c>
      <c r="P208" s="122">
        <f t="shared" si="31"/>
        <v>0.45</v>
      </c>
      <c r="Q208" s="124">
        <f t="shared" si="25"/>
        <v>-0.16666666666666674</v>
      </c>
    </row>
    <row r="209" spans="1:17" ht="16.5" x14ac:dyDescent="0.3">
      <c r="A209" s="102" t="s">
        <v>264</v>
      </c>
      <c r="B209" s="103">
        <v>0</v>
      </c>
      <c r="C209" s="104">
        <v>0</v>
      </c>
      <c r="D209" s="104">
        <f t="shared" si="26"/>
        <v>0</v>
      </c>
      <c r="E209" s="105">
        <f t="shared" si="27"/>
        <v>0</v>
      </c>
      <c r="F209" s="103">
        <v>0</v>
      </c>
      <c r="G209" s="104">
        <v>0</v>
      </c>
      <c r="H209" s="122">
        <f t="shared" si="28"/>
        <v>0</v>
      </c>
      <c r="I209" s="123" t="str">
        <f t="shared" si="24"/>
        <v/>
      </c>
      <c r="J209" s="103">
        <v>0.33900000000000002</v>
      </c>
      <c r="K209" s="104">
        <v>0</v>
      </c>
      <c r="L209" s="104">
        <f t="shared" si="29"/>
        <v>0.33900000000000002</v>
      </c>
      <c r="M209" s="105">
        <f t="shared" si="30"/>
        <v>4.043416472204295E-7</v>
      </c>
      <c r="N209" s="104">
        <v>0.11700000000000001</v>
      </c>
      <c r="O209" s="104">
        <v>0</v>
      </c>
      <c r="P209" s="122">
        <f t="shared" si="31"/>
        <v>0.11700000000000001</v>
      </c>
      <c r="Q209" s="124">
        <f t="shared" si="25"/>
        <v>1.8974358974358974</v>
      </c>
    </row>
    <row r="210" spans="1:17" ht="16.5" x14ac:dyDescent="0.3">
      <c r="A210" s="102" t="s">
        <v>229</v>
      </c>
      <c r="B210" s="103">
        <v>0</v>
      </c>
      <c r="C210" s="104">
        <v>0</v>
      </c>
      <c r="D210" s="104">
        <f t="shared" si="26"/>
        <v>0</v>
      </c>
      <c r="E210" s="105">
        <f t="shared" si="27"/>
        <v>0</v>
      </c>
      <c r="F210" s="103">
        <v>0</v>
      </c>
      <c r="G210" s="104">
        <v>0</v>
      </c>
      <c r="H210" s="122">
        <f t="shared" si="28"/>
        <v>0</v>
      </c>
      <c r="I210" s="123" t="str">
        <f t="shared" si="24"/>
        <v/>
      </c>
      <c r="J210" s="103">
        <v>7.05</v>
      </c>
      <c r="K210" s="104">
        <v>0</v>
      </c>
      <c r="L210" s="104">
        <f t="shared" si="29"/>
        <v>7.05</v>
      </c>
      <c r="M210" s="105">
        <f t="shared" si="30"/>
        <v>8.408874964318666E-6</v>
      </c>
      <c r="N210" s="104">
        <v>0.2</v>
      </c>
      <c r="O210" s="104">
        <v>0</v>
      </c>
      <c r="P210" s="122">
        <f t="shared" si="31"/>
        <v>0.2</v>
      </c>
      <c r="Q210" s="124">
        <f t="shared" si="25"/>
        <v>34.25</v>
      </c>
    </row>
    <row r="211" spans="1:17" ht="16.5" x14ac:dyDescent="0.3">
      <c r="A211" s="102" t="s">
        <v>362</v>
      </c>
      <c r="B211" s="103">
        <v>0</v>
      </c>
      <c r="C211" s="104">
        <v>0</v>
      </c>
      <c r="D211" s="104">
        <f t="shared" si="26"/>
        <v>0</v>
      </c>
      <c r="E211" s="105">
        <f t="shared" si="27"/>
        <v>0</v>
      </c>
      <c r="F211" s="103">
        <v>0</v>
      </c>
      <c r="G211" s="104">
        <v>0</v>
      </c>
      <c r="H211" s="122">
        <f t="shared" si="28"/>
        <v>0</v>
      </c>
      <c r="I211" s="123" t="str">
        <f t="shared" si="24"/>
        <v/>
      </c>
      <c r="J211" s="103">
        <v>0</v>
      </c>
      <c r="K211" s="104">
        <v>0</v>
      </c>
      <c r="L211" s="104">
        <f t="shared" si="29"/>
        <v>0</v>
      </c>
      <c r="M211" s="105">
        <f t="shared" si="30"/>
        <v>0</v>
      </c>
      <c r="N211" s="104">
        <v>0.02</v>
      </c>
      <c r="O211" s="104">
        <v>0</v>
      </c>
      <c r="P211" s="122">
        <f t="shared" si="31"/>
        <v>0.02</v>
      </c>
      <c r="Q211" s="124">
        <f t="shared" si="25"/>
        <v>-1</v>
      </c>
    </row>
    <row r="212" spans="1:17" ht="16.5" x14ac:dyDescent="0.3">
      <c r="A212" s="102" t="s">
        <v>364</v>
      </c>
      <c r="B212" s="103">
        <v>0</v>
      </c>
      <c r="C212" s="104">
        <v>0</v>
      </c>
      <c r="D212" s="104">
        <f t="shared" si="26"/>
        <v>0</v>
      </c>
      <c r="E212" s="105">
        <f t="shared" si="27"/>
        <v>0</v>
      </c>
      <c r="F212" s="103">
        <v>0</v>
      </c>
      <c r="G212" s="104">
        <v>0</v>
      </c>
      <c r="H212" s="122">
        <f t="shared" si="28"/>
        <v>0</v>
      </c>
      <c r="I212" s="123" t="str">
        <f t="shared" si="24"/>
        <v/>
      </c>
      <c r="J212" s="103">
        <v>0</v>
      </c>
      <c r="K212" s="104">
        <v>0</v>
      </c>
      <c r="L212" s="104">
        <f t="shared" si="29"/>
        <v>0</v>
      </c>
      <c r="M212" s="105">
        <f t="shared" si="30"/>
        <v>0</v>
      </c>
      <c r="N212" s="104">
        <v>0.48</v>
      </c>
      <c r="O212" s="104">
        <v>0</v>
      </c>
      <c r="P212" s="122">
        <f t="shared" si="31"/>
        <v>0.48</v>
      </c>
      <c r="Q212" s="124">
        <f t="shared" si="25"/>
        <v>-1</v>
      </c>
    </row>
    <row r="213" spans="1:17" ht="16.5" x14ac:dyDescent="0.3">
      <c r="A213" s="102" t="s">
        <v>348</v>
      </c>
      <c r="B213" s="103">
        <v>0</v>
      </c>
      <c r="C213" s="104">
        <v>0</v>
      </c>
      <c r="D213" s="104">
        <f t="shared" si="26"/>
        <v>0</v>
      </c>
      <c r="E213" s="105">
        <f t="shared" si="27"/>
        <v>0</v>
      </c>
      <c r="F213" s="103">
        <v>0</v>
      </c>
      <c r="G213" s="104">
        <v>0</v>
      </c>
      <c r="H213" s="122">
        <f t="shared" si="28"/>
        <v>0</v>
      </c>
      <c r="I213" s="123" t="str">
        <f t="shared" si="24"/>
        <v/>
      </c>
      <c r="J213" s="103">
        <v>0</v>
      </c>
      <c r="K213" s="104">
        <v>0</v>
      </c>
      <c r="L213" s="104">
        <f t="shared" si="29"/>
        <v>0</v>
      </c>
      <c r="M213" s="105">
        <f t="shared" si="30"/>
        <v>0</v>
      </c>
      <c r="N213" s="104">
        <v>2.5000000000000001E-2</v>
      </c>
      <c r="O213" s="104">
        <v>0</v>
      </c>
      <c r="P213" s="122">
        <f t="shared" si="31"/>
        <v>2.5000000000000001E-2</v>
      </c>
      <c r="Q213" s="124">
        <f t="shared" si="25"/>
        <v>-1</v>
      </c>
    </row>
    <row r="214" spans="1:17" ht="16.5" x14ac:dyDescent="0.3">
      <c r="A214" s="102" t="s">
        <v>268</v>
      </c>
      <c r="B214" s="103">
        <v>0</v>
      </c>
      <c r="C214" s="104">
        <v>0</v>
      </c>
      <c r="D214" s="104">
        <f t="shared" si="26"/>
        <v>0</v>
      </c>
      <c r="E214" s="105">
        <f t="shared" si="27"/>
        <v>0</v>
      </c>
      <c r="F214" s="103">
        <v>0</v>
      </c>
      <c r="G214" s="104">
        <v>0</v>
      </c>
      <c r="H214" s="122">
        <f t="shared" si="28"/>
        <v>0</v>
      </c>
      <c r="I214" s="123" t="str">
        <f t="shared" si="24"/>
        <v/>
      </c>
      <c r="J214" s="103">
        <v>0</v>
      </c>
      <c r="K214" s="104">
        <v>0</v>
      </c>
      <c r="L214" s="104">
        <f t="shared" si="29"/>
        <v>0</v>
      </c>
      <c r="M214" s="105">
        <f t="shared" si="30"/>
        <v>0</v>
      </c>
      <c r="N214" s="104">
        <v>0.08</v>
      </c>
      <c r="O214" s="104">
        <v>0</v>
      </c>
      <c r="P214" s="122">
        <f t="shared" si="31"/>
        <v>0.08</v>
      </c>
      <c r="Q214" s="124">
        <f t="shared" si="25"/>
        <v>-1</v>
      </c>
    </row>
    <row r="215" spans="1:17" ht="16.5" x14ac:dyDescent="0.3">
      <c r="A215" s="102" t="s">
        <v>284</v>
      </c>
      <c r="B215" s="103">
        <v>0</v>
      </c>
      <c r="C215" s="104">
        <v>0</v>
      </c>
      <c r="D215" s="104">
        <f t="shared" si="26"/>
        <v>0</v>
      </c>
      <c r="E215" s="105">
        <f t="shared" si="27"/>
        <v>0</v>
      </c>
      <c r="F215" s="103">
        <v>0</v>
      </c>
      <c r="G215" s="104">
        <v>0</v>
      </c>
      <c r="H215" s="122">
        <f t="shared" si="28"/>
        <v>0</v>
      </c>
      <c r="I215" s="123" t="str">
        <f t="shared" si="24"/>
        <v/>
      </c>
      <c r="J215" s="103">
        <v>0.12</v>
      </c>
      <c r="K215" s="104">
        <v>0</v>
      </c>
      <c r="L215" s="104">
        <f t="shared" si="29"/>
        <v>0.12</v>
      </c>
      <c r="M215" s="105">
        <f t="shared" si="30"/>
        <v>1.4312978662670068E-7</v>
      </c>
      <c r="N215" s="104">
        <v>0</v>
      </c>
      <c r="O215" s="104">
        <v>0</v>
      </c>
      <c r="P215" s="122">
        <f t="shared" si="31"/>
        <v>0</v>
      </c>
      <c r="Q215" s="124" t="str">
        <f t="shared" si="25"/>
        <v/>
      </c>
    </row>
    <row r="216" spans="1:17" ht="16.5" x14ac:dyDescent="0.3">
      <c r="A216" s="102" t="s">
        <v>261</v>
      </c>
      <c r="B216" s="103">
        <v>0</v>
      </c>
      <c r="C216" s="104">
        <v>0</v>
      </c>
      <c r="D216" s="104">
        <f t="shared" si="26"/>
        <v>0</v>
      </c>
      <c r="E216" s="105">
        <f t="shared" si="27"/>
        <v>0</v>
      </c>
      <c r="F216" s="103">
        <v>0.1</v>
      </c>
      <c r="G216" s="104">
        <v>0</v>
      </c>
      <c r="H216" s="122">
        <f t="shared" si="28"/>
        <v>0.1</v>
      </c>
      <c r="I216" s="123">
        <f t="shared" si="24"/>
        <v>-1</v>
      </c>
      <c r="J216" s="103">
        <v>0.1</v>
      </c>
      <c r="K216" s="104">
        <v>0</v>
      </c>
      <c r="L216" s="104">
        <f t="shared" si="29"/>
        <v>0.1</v>
      </c>
      <c r="M216" s="105">
        <f t="shared" si="30"/>
        <v>1.1927482218891726E-7</v>
      </c>
      <c r="N216" s="104">
        <v>0.38500000000000001</v>
      </c>
      <c r="O216" s="104">
        <v>0</v>
      </c>
      <c r="P216" s="122">
        <f t="shared" si="31"/>
        <v>0.38500000000000001</v>
      </c>
      <c r="Q216" s="124">
        <f t="shared" si="25"/>
        <v>-0.74025974025974017</v>
      </c>
    </row>
    <row r="217" spans="1:17" ht="16.5" x14ac:dyDescent="0.3">
      <c r="A217" s="102" t="s">
        <v>367</v>
      </c>
      <c r="B217" s="103">
        <v>0</v>
      </c>
      <c r="C217" s="104">
        <v>0</v>
      </c>
      <c r="D217" s="104">
        <f t="shared" si="26"/>
        <v>0</v>
      </c>
      <c r="E217" s="105">
        <f t="shared" si="27"/>
        <v>0</v>
      </c>
      <c r="F217" s="103">
        <v>0</v>
      </c>
      <c r="G217" s="104">
        <v>0</v>
      </c>
      <c r="H217" s="122">
        <f t="shared" si="28"/>
        <v>0</v>
      </c>
      <c r="I217" s="123" t="str">
        <f t="shared" si="24"/>
        <v/>
      </c>
      <c r="J217" s="103">
        <v>0.1</v>
      </c>
      <c r="K217" s="104">
        <v>0</v>
      </c>
      <c r="L217" s="104">
        <f t="shared" si="29"/>
        <v>0.1</v>
      </c>
      <c r="M217" s="105">
        <f t="shared" si="30"/>
        <v>1.1927482218891726E-7</v>
      </c>
      <c r="N217" s="104">
        <v>0</v>
      </c>
      <c r="O217" s="104">
        <v>0</v>
      </c>
      <c r="P217" s="122">
        <f t="shared" si="31"/>
        <v>0</v>
      </c>
      <c r="Q217" s="124" t="str">
        <f t="shared" si="25"/>
        <v/>
      </c>
    </row>
    <row r="218" spans="1:17" ht="16.5" x14ac:dyDescent="0.3">
      <c r="A218" s="102" t="s">
        <v>262</v>
      </c>
      <c r="B218" s="103">
        <v>0</v>
      </c>
      <c r="C218" s="104">
        <v>0</v>
      </c>
      <c r="D218" s="104">
        <f t="shared" si="26"/>
        <v>0</v>
      </c>
      <c r="E218" s="105">
        <f t="shared" si="27"/>
        <v>0</v>
      </c>
      <c r="F218" s="103">
        <v>0.11</v>
      </c>
      <c r="G218" s="104">
        <v>0</v>
      </c>
      <c r="H218" s="122">
        <f t="shared" si="28"/>
        <v>0.11</v>
      </c>
      <c r="I218" s="123">
        <f t="shared" si="24"/>
        <v>-1</v>
      </c>
      <c r="J218" s="103">
        <v>0.11</v>
      </c>
      <c r="K218" s="104">
        <v>0</v>
      </c>
      <c r="L218" s="104">
        <f t="shared" si="29"/>
        <v>0.11</v>
      </c>
      <c r="M218" s="105">
        <f t="shared" si="30"/>
        <v>1.3120230440780897E-7</v>
      </c>
      <c r="N218" s="104">
        <v>1.5580000000000001</v>
      </c>
      <c r="O218" s="104">
        <v>0</v>
      </c>
      <c r="P218" s="122">
        <f t="shared" si="31"/>
        <v>1.5580000000000001</v>
      </c>
      <c r="Q218" s="124">
        <f t="shared" si="25"/>
        <v>-0.92939666238767649</v>
      </c>
    </row>
    <row r="219" spans="1:17" ht="16.5" x14ac:dyDescent="0.3">
      <c r="A219" s="102" t="s">
        <v>350</v>
      </c>
      <c r="B219" s="103">
        <v>0</v>
      </c>
      <c r="C219" s="104">
        <v>0</v>
      </c>
      <c r="D219" s="104">
        <f t="shared" si="26"/>
        <v>0</v>
      </c>
      <c r="E219" s="105">
        <f t="shared" si="27"/>
        <v>0</v>
      </c>
      <c r="F219" s="103">
        <v>0</v>
      </c>
      <c r="G219" s="104">
        <v>0</v>
      </c>
      <c r="H219" s="122">
        <f t="shared" si="28"/>
        <v>0</v>
      </c>
      <c r="I219" s="123" t="str">
        <f t="shared" si="24"/>
        <v/>
      </c>
      <c r="J219" s="103">
        <v>0</v>
      </c>
      <c r="K219" s="104">
        <v>0</v>
      </c>
      <c r="L219" s="104">
        <f t="shared" si="29"/>
        <v>0</v>
      </c>
      <c r="M219" s="105">
        <f t="shared" si="30"/>
        <v>0</v>
      </c>
      <c r="N219" s="104">
        <v>0.15</v>
      </c>
      <c r="O219" s="104">
        <v>0</v>
      </c>
      <c r="P219" s="122">
        <f t="shared" si="31"/>
        <v>0.15</v>
      </c>
      <c r="Q219" s="124">
        <f t="shared" si="25"/>
        <v>-1</v>
      </c>
    </row>
    <row r="220" spans="1:17" ht="16.5" x14ac:dyDescent="0.3">
      <c r="A220" s="102" t="s">
        <v>319</v>
      </c>
      <c r="B220" s="103">
        <v>0</v>
      </c>
      <c r="C220" s="104">
        <v>0</v>
      </c>
      <c r="D220" s="104">
        <f t="shared" si="26"/>
        <v>0</v>
      </c>
      <c r="E220" s="105">
        <f t="shared" si="27"/>
        <v>0</v>
      </c>
      <c r="F220" s="103">
        <v>0</v>
      </c>
      <c r="G220" s="104">
        <v>0</v>
      </c>
      <c r="H220" s="122">
        <f t="shared" si="28"/>
        <v>0</v>
      </c>
      <c r="I220" s="123" t="str">
        <f t="shared" si="24"/>
        <v/>
      </c>
      <c r="J220" s="103">
        <v>0.08</v>
      </c>
      <c r="K220" s="104">
        <v>0</v>
      </c>
      <c r="L220" s="104">
        <f t="shared" si="29"/>
        <v>0.08</v>
      </c>
      <c r="M220" s="105">
        <f t="shared" si="30"/>
        <v>9.5419857751133797E-8</v>
      </c>
      <c r="N220" s="104">
        <v>0.35699999999999998</v>
      </c>
      <c r="O220" s="104">
        <v>0</v>
      </c>
      <c r="P220" s="122">
        <f t="shared" si="31"/>
        <v>0.35699999999999998</v>
      </c>
      <c r="Q220" s="124">
        <f t="shared" si="25"/>
        <v>-0.77591036414565828</v>
      </c>
    </row>
    <row r="221" spans="1:17" ht="16.5" x14ac:dyDescent="0.3">
      <c r="A221" s="102" t="s">
        <v>392</v>
      </c>
      <c r="B221" s="103">
        <v>0</v>
      </c>
      <c r="C221" s="104">
        <v>0</v>
      </c>
      <c r="D221" s="104">
        <f t="shared" si="26"/>
        <v>0</v>
      </c>
      <c r="E221" s="105">
        <f t="shared" si="27"/>
        <v>0</v>
      </c>
      <c r="F221" s="103">
        <v>0</v>
      </c>
      <c r="G221" s="104">
        <v>0</v>
      </c>
      <c r="H221" s="122">
        <f t="shared" si="28"/>
        <v>0</v>
      </c>
      <c r="I221" s="123" t="str">
        <f t="shared" si="24"/>
        <v/>
      </c>
      <c r="J221" s="103">
        <v>5.8000000000000003E-2</v>
      </c>
      <c r="K221" s="104">
        <v>0</v>
      </c>
      <c r="L221" s="104">
        <f t="shared" si="29"/>
        <v>5.8000000000000003E-2</v>
      </c>
      <c r="M221" s="105">
        <f t="shared" si="30"/>
        <v>6.9179396869571998E-8</v>
      </c>
      <c r="N221" s="104">
        <v>0</v>
      </c>
      <c r="O221" s="104">
        <v>0</v>
      </c>
      <c r="P221" s="122">
        <f t="shared" si="31"/>
        <v>0</v>
      </c>
      <c r="Q221" s="124" t="str">
        <f t="shared" si="25"/>
        <v/>
      </c>
    </row>
    <row r="222" spans="1:17" ht="16.5" x14ac:dyDescent="0.3">
      <c r="A222" s="102" t="s">
        <v>342</v>
      </c>
      <c r="B222" s="103">
        <v>0</v>
      </c>
      <c r="C222" s="104">
        <v>0</v>
      </c>
      <c r="D222" s="104">
        <f t="shared" si="26"/>
        <v>0</v>
      </c>
      <c r="E222" s="105">
        <f t="shared" si="27"/>
        <v>0</v>
      </c>
      <c r="F222" s="103">
        <v>0</v>
      </c>
      <c r="G222" s="104">
        <v>0</v>
      </c>
      <c r="H222" s="122">
        <f t="shared" si="28"/>
        <v>0</v>
      </c>
      <c r="I222" s="123" t="str">
        <f t="shared" si="24"/>
        <v/>
      </c>
      <c r="J222" s="103">
        <v>0</v>
      </c>
      <c r="K222" s="104">
        <v>0</v>
      </c>
      <c r="L222" s="104">
        <f t="shared" si="29"/>
        <v>0</v>
      </c>
      <c r="M222" s="105">
        <f t="shared" si="30"/>
        <v>0</v>
      </c>
      <c r="N222" s="104">
        <v>8.9999999999999993E-3</v>
      </c>
      <c r="O222" s="104">
        <v>0</v>
      </c>
      <c r="P222" s="122">
        <f t="shared" si="31"/>
        <v>8.9999999999999993E-3</v>
      </c>
      <c r="Q222" s="124">
        <f t="shared" si="25"/>
        <v>-1</v>
      </c>
    </row>
    <row r="223" spans="1:17" ht="16.5" x14ac:dyDescent="0.3">
      <c r="A223" s="102" t="s">
        <v>341</v>
      </c>
      <c r="B223" s="103">
        <v>0</v>
      </c>
      <c r="C223" s="104">
        <v>0</v>
      </c>
      <c r="D223" s="104">
        <f t="shared" si="26"/>
        <v>0</v>
      </c>
      <c r="E223" s="105">
        <f t="shared" si="27"/>
        <v>0</v>
      </c>
      <c r="F223" s="103">
        <v>0</v>
      </c>
      <c r="G223" s="104">
        <v>0</v>
      </c>
      <c r="H223" s="122">
        <f t="shared" si="28"/>
        <v>0</v>
      </c>
      <c r="I223" s="123" t="str">
        <f t="shared" si="24"/>
        <v/>
      </c>
      <c r="J223" s="103">
        <v>0</v>
      </c>
      <c r="K223" s="104">
        <v>0</v>
      </c>
      <c r="L223" s="104">
        <f t="shared" si="29"/>
        <v>0</v>
      </c>
      <c r="M223" s="105">
        <f t="shared" si="30"/>
        <v>0</v>
      </c>
      <c r="N223" s="104">
        <v>0.04</v>
      </c>
      <c r="O223" s="104">
        <v>0</v>
      </c>
      <c r="P223" s="122">
        <f t="shared" si="31"/>
        <v>0.04</v>
      </c>
      <c r="Q223" s="124">
        <f t="shared" si="25"/>
        <v>-1</v>
      </c>
    </row>
    <row r="224" spans="1:17" ht="16.5" x14ac:dyDescent="0.3">
      <c r="A224" s="102" t="s">
        <v>294</v>
      </c>
      <c r="B224" s="103">
        <v>0</v>
      </c>
      <c r="C224" s="104">
        <v>0</v>
      </c>
      <c r="D224" s="104">
        <f t="shared" si="26"/>
        <v>0</v>
      </c>
      <c r="E224" s="105">
        <f t="shared" si="27"/>
        <v>0</v>
      </c>
      <c r="F224" s="103">
        <v>0</v>
      </c>
      <c r="G224" s="104">
        <v>0</v>
      </c>
      <c r="H224" s="122">
        <f t="shared" si="28"/>
        <v>0</v>
      </c>
      <c r="I224" s="123" t="str">
        <f t="shared" si="24"/>
        <v/>
      </c>
      <c r="J224" s="103">
        <v>0.22</v>
      </c>
      <c r="K224" s="104">
        <v>0</v>
      </c>
      <c r="L224" s="104">
        <f t="shared" si="29"/>
        <v>0.22</v>
      </c>
      <c r="M224" s="105">
        <f t="shared" si="30"/>
        <v>2.6240460881561793E-7</v>
      </c>
      <c r="N224" s="104">
        <v>3.0000000000000001E-3</v>
      </c>
      <c r="O224" s="104">
        <v>0</v>
      </c>
      <c r="P224" s="122">
        <f t="shared" si="31"/>
        <v>3.0000000000000001E-3</v>
      </c>
      <c r="Q224" s="124">
        <f t="shared" si="25"/>
        <v>72.333333333333329</v>
      </c>
    </row>
    <row r="225" spans="1:17" ht="16.5" x14ac:dyDescent="0.3">
      <c r="A225" s="102" t="s">
        <v>292</v>
      </c>
      <c r="B225" s="103">
        <v>0</v>
      </c>
      <c r="C225" s="104">
        <v>0</v>
      </c>
      <c r="D225" s="104">
        <f t="shared" si="26"/>
        <v>0</v>
      </c>
      <c r="E225" s="105">
        <f t="shared" si="27"/>
        <v>0</v>
      </c>
      <c r="F225" s="103">
        <v>0</v>
      </c>
      <c r="G225" s="104">
        <v>0</v>
      </c>
      <c r="H225" s="122">
        <f t="shared" si="28"/>
        <v>0</v>
      </c>
      <c r="I225" s="123" t="str">
        <f t="shared" si="24"/>
        <v/>
      </c>
      <c r="J225" s="103">
        <v>0.08</v>
      </c>
      <c r="K225" s="104">
        <v>0</v>
      </c>
      <c r="L225" s="104">
        <f t="shared" si="29"/>
        <v>0.08</v>
      </c>
      <c r="M225" s="105">
        <f t="shared" si="30"/>
        <v>9.5419857751133797E-8</v>
      </c>
      <c r="N225" s="104">
        <v>0</v>
      </c>
      <c r="O225" s="104">
        <v>0</v>
      </c>
      <c r="P225" s="122">
        <f t="shared" si="31"/>
        <v>0</v>
      </c>
      <c r="Q225" s="124" t="str">
        <f t="shared" si="25"/>
        <v/>
      </c>
    </row>
    <row r="226" spans="1:17" ht="16.5" x14ac:dyDescent="0.3">
      <c r="A226" s="102" t="s">
        <v>232</v>
      </c>
      <c r="B226" s="103">
        <v>0</v>
      </c>
      <c r="C226" s="104">
        <v>0</v>
      </c>
      <c r="D226" s="104">
        <f t="shared" si="26"/>
        <v>0</v>
      </c>
      <c r="E226" s="105">
        <f t="shared" si="27"/>
        <v>0</v>
      </c>
      <c r="F226" s="103">
        <v>0</v>
      </c>
      <c r="G226" s="104">
        <v>0</v>
      </c>
      <c r="H226" s="122">
        <f t="shared" si="28"/>
        <v>0</v>
      </c>
      <c r="I226" s="123" t="str">
        <f t="shared" si="24"/>
        <v/>
      </c>
      <c r="J226" s="103">
        <v>1.48</v>
      </c>
      <c r="K226" s="104">
        <v>0</v>
      </c>
      <c r="L226" s="104">
        <f t="shared" si="29"/>
        <v>1.48</v>
      </c>
      <c r="M226" s="105">
        <f t="shared" si="30"/>
        <v>1.7652673683959753E-6</v>
      </c>
      <c r="N226" s="104">
        <v>3.0219999999999998</v>
      </c>
      <c r="O226" s="104">
        <v>0</v>
      </c>
      <c r="P226" s="122">
        <f t="shared" si="31"/>
        <v>3.0219999999999998</v>
      </c>
      <c r="Q226" s="124">
        <f t="shared" si="25"/>
        <v>-0.51025810721376574</v>
      </c>
    </row>
    <row r="227" spans="1:17" ht="16.5" x14ac:dyDescent="0.3">
      <c r="A227" s="102" t="s">
        <v>171</v>
      </c>
      <c r="B227" s="103">
        <v>0</v>
      </c>
      <c r="C227" s="104">
        <v>0</v>
      </c>
      <c r="D227" s="104">
        <f t="shared" si="26"/>
        <v>0</v>
      </c>
      <c r="E227" s="105">
        <f t="shared" si="27"/>
        <v>0</v>
      </c>
      <c r="F227" s="103">
        <v>0</v>
      </c>
      <c r="G227" s="104">
        <v>0</v>
      </c>
      <c r="H227" s="122">
        <f t="shared" si="28"/>
        <v>0</v>
      </c>
      <c r="I227" s="123" t="str">
        <f t="shared" si="24"/>
        <v/>
      </c>
      <c r="J227" s="103">
        <v>1.1200000000000001</v>
      </c>
      <c r="K227" s="104">
        <v>0</v>
      </c>
      <c r="L227" s="104">
        <f t="shared" si="29"/>
        <v>1.1200000000000001</v>
      </c>
      <c r="M227" s="105">
        <f t="shared" si="30"/>
        <v>1.3358780085158732E-6</v>
      </c>
      <c r="N227" s="104">
        <v>0.51100000000000001</v>
      </c>
      <c r="O227" s="104">
        <v>0</v>
      </c>
      <c r="P227" s="122">
        <f t="shared" si="31"/>
        <v>0.51100000000000001</v>
      </c>
      <c r="Q227" s="124">
        <f t="shared" si="25"/>
        <v>1.1917808219178085</v>
      </c>
    </row>
    <row r="228" spans="1:17" ht="16.5" x14ac:dyDescent="0.3">
      <c r="A228" s="102" t="s">
        <v>291</v>
      </c>
      <c r="B228" s="103">
        <v>0</v>
      </c>
      <c r="C228" s="104">
        <v>0</v>
      </c>
      <c r="D228" s="104">
        <f t="shared" si="26"/>
        <v>0</v>
      </c>
      <c r="E228" s="105">
        <f t="shared" si="27"/>
        <v>0</v>
      </c>
      <c r="F228" s="103">
        <v>0</v>
      </c>
      <c r="G228" s="104">
        <v>0</v>
      </c>
      <c r="H228" s="122">
        <f t="shared" si="28"/>
        <v>0</v>
      </c>
      <c r="I228" s="123" t="str">
        <f t="shared" si="24"/>
        <v/>
      </c>
      <c r="J228" s="103">
        <v>5.0000000000000001E-3</v>
      </c>
      <c r="K228" s="104">
        <v>0</v>
      </c>
      <c r="L228" s="104">
        <f t="shared" si="29"/>
        <v>5.0000000000000001E-3</v>
      </c>
      <c r="M228" s="105">
        <f t="shared" si="30"/>
        <v>5.9637411094458623E-9</v>
      </c>
      <c r="N228" s="104">
        <v>0</v>
      </c>
      <c r="O228" s="104">
        <v>0</v>
      </c>
      <c r="P228" s="122">
        <f t="shared" si="31"/>
        <v>0</v>
      </c>
      <c r="Q228" s="124" t="str">
        <f t="shared" si="25"/>
        <v/>
      </c>
    </row>
    <row r="229" spans="1:17" ht="16.5" x14ac:dyDescent="0.3">
      <c r="A229" s="102" t="s">
        <v>339</v>
      </c>
      <c r="B229" s="103">
        <v>0</v>
      </c>
      <c r="C229" s="104">
        <v>0</v>
      </c>
      <c r="D229" s="104">
        <f t="shared" si="26"/>
        <v>0</v>
      </c>
      <c r="E229" s="105">
        <f t="shared" si="27"/>
        <v>0</v>
      </c>
      <c r="F229" s="103">
        <v>0</v>
      </c>
      <c r="G229" s="104">
        <v>0</v>
      </c>
      <c r="H229" s="122">
        <f t="shared" si="28"/>
        <v>0</v>
      </c>
      <c r="I229" s="123" t="str">
        <f t="shared" si="24"/>
        <v/>
      </c>
      <c r="J229" s="103">
        <v>0</v>
      </c>
      <c r="K229" s="104">
        <v>0</v>
      </c>
      <c r="L229" s="104">
        <f t="shared" si="29"/>
        <v>0</v>
      </c>
      <c r="M229" s="105">
        <f t="shared" si="30"/>
        <v>0</v>
      </c>
      <c r="N229" s="104">
        <v>0.13600000000000001</v>
      </c>
      <c r="O229" s="104">
        <v>0</v>
      </c>
      <c r="P229" s="122">
        <f t="shared" si="31"/>
        <v>0.13600000000000001</v>
      </c>
      <c r="Q229" s="124">
        <f t="shared" si="25"/>
        <v>-1</v>
      </c>
    </row>
    <row r="230" spans="1:17" ht="16.5" x14ac:dyDescent="0.3">
      <c r="A230" s="102" t="s">
        <v>167</v>
      </c>
      <c r="B230" s="103">
        <v>0</v>
      </c>
      <c r="C230" s="104">
        <v>0</v>
      </c>
      <c r="D230" s="104">
        <f t="shared" si="26"/>
        <v>0</v>
      </c>
      <c r="E230" s="105">
        <f t="shared" si="27"/>
        <v>0</v>
      </c>
      <c r="F230" s="103">
        <v>1.8819999999999999</v>
      </c>
      <c r="G230" s="104">
        <v>0</v>
      </c>
      <c r="H230" s="122">
        <f t="shared" si="28"/>
        <v>1.8819999999999999</v>
      </c>
      <c r="I230" s="123">
        <f t="shared" si="24"/>
        <v>-1</v>
      </c>
      <c r="J230" s="103">
        <v>13.702</v>
      </c>
      <c r="K230" s="104">
        <v>0</v>
      </c>
      <c r="L230" s="104">
        <f t="shared" si="29"/>
        <v>13.702</v>
      </c>
      <c r="M230" s="105">
        <f t="shared" si="30"/>
        <v>1.6343036136325441E-5</v>
      </c>
      <c r="N230" s="104">
        <v>7.298</v>
      </c>
      <c r="O230" s="104">
        <v>0</v>
      </c>
      <c r="P230" s="122">
        <f t="shared" si="31"/>
        <v>7.298</v>
      </c>
      <c r="Q230" s="124">
        <f t="shared" si="25"/>
        <v>0.87750068511921064</v>
      </c>
    </row>
    <row r="231" spans="1:17" ht="16.5" x14ac:dyDescent="0.3">
      <c r="A231" s="102" t="s">
        <v>391</v>
      </c>
      <c r="B231" s="103">
        <v>0</v>
      </c>
      <c r="C231" s="104">
        <v>0</v>
      </c>
      <c r="D231" s="104">
        <f t="shared" si="26"/>
        <v>0</v>
      </c>
      <c r="E231" s="105">
        <f t="shared" si="27"/>
        <v>0</v>
      </c>
      <c r="F231" s="103">
        <v>1.6E-2</v>
      </c>
      <c r="G231" s="104">
        <v>0</v>
      </c>
      <c r="H231" s="122">
        <f t="shared" si="28"/>
        <v>1.6E-2</v>
      </c>
      <c r="I231" s="123">
        <f t="shared" si="24"/>
        <v>-1</v>
      </c>
      <c r="J231" s="103">
        <v>0</v>
      </c>
      <c r="K231" s="104">
        <v>0</v>
      </c>
      <c r="L231" s="104">
        <f t="shared" si="29"/>
        <v>0</v>
      </c>
      <c r="M231" s="105">
        <f t="shared" si="30"/>
        <v>0</v>
      </c>
      <c r="N231" s="104">
        <v>1.6E-2</v>
      </c>
      <c r="O231" s="104">
        <v>0</v>
      </c>
      <c r="P231" s="122">
        <f t="shared" si="31"/>
        <v>1.6E-2</v>
      </c>
      <c r="Q231" s="124">
        <f t="shared" si="25"/>
        <v>-1</v>
      </c>
    </row>
    <row r="232" spans="1:17" ht="16.5" x14ac:dyDescent="0.3">
      <c r="A232" s="102" t="s">
        <v>245</v>
      </c>
      <c r="B232" s="103">
        <v>0</v>
      </c>
      <c r="C232" s="104">
        <v>0</v>
      </c>
      <c r="D232" s="104">
        <f t="shared" si="26"/>
        <v>0</v>
      </c>
      <c r="E232" s="105">
        <f t="shared" si="27"/>
        <v>0</v>
      </c>
      <c r="F232" s="103">
        <v>0</v>
      </c>
      <c r="G232" s="104">
        <v>0</v>
      </c>
      <c r="H232" s="122">
        <f t="shared" si="28"/>
        <v>0</v>
      </c>
      <c r="I232" s="123" t="str">
        <f t="shared" si="24"/>
        <v/>
      </c>
      <c r="J232" s="103">
        <v>0.11</v>
      </c>
      <c r="K232" s="104">
        <v>0</v>
      </c>
      <c r="L232" s="104">
        <f t="shared" si="29"/>
        <v>0.11</v>
      </c>
      <c r="M232" s="105">
        <f t="shared" si="30"/>
        <v>1.3120230440780897E-7</v>
      </c>
      <c r="N232" s="104">
        <v>0.02</v>
      </c>
      <c r="O232" s="104">
        <v>0</v>
      </c>
      <c r="P232" s="122">
        <f t="shared" si="31"/>
        <v>0.02</v>
      </c>
      <c r="Q232" s="124">
        <f t="shared" si="25"/>
        <v>4.5</v>
      </c>
    </row>
    <row r="233" spans="1:17" ht="16.5" x14ac:dyDescent="0.3">
      <c r="A233" s="102" t="s">
        <v>149</v>
      </c>
      <c r="B233" s="103">
        <v>0</v>
      </c>
      <c r="C233" s="104">
        <v>0</v>
      </c>
      <c r="D233" s="104">
        <f t="shared" si="26"/>
        <v>0</v>
      </c>
      <c r="E233" s="105">
        <f t="shared" si="27"/>
        <v>0</v>
      </c>
      <c r="F233" s="103">
        <v>0.44500000000000001</v>
      </c>
      <c r="G233" s="104">
        <v>0</v>
      </c>
      <c r="H233" s="122">
        <f t="shared" si="28"/>
        <v>0.44500000000000001</v>
      </c>
      <c r="I233" s="123">
        <f t="shared" si="24"/>
        <v>-1</v>
      </c>
      <c r="J233" s="103">
        <v>1.74</v>
      </c>
      <c r="K233" s="104">
        <v>0</v>
      </c>
      <c r="L233" s="104">
        <f t="shared" si="29"/>
        <v>1.74</v>
      </c>
      <c r="M233" s="105">
        <f t="shared" si="30"/>
        <v>2.07538190608716E-6</v>
      </c>
      <c r="N233" s="104">
        <v>2.7109999999999999</v>
      </c>
      <c r="O233" s="104">
        <v>0</v>
      </c>
      <c r="P233" s="122">
        <f t="shared" si="31"/>
        <v>2.7109999999999999</v>
      </c>
      <c r="Q233" s="124">
        <f t="shared" si="25"/>
        <v>-0.35817041682036144</v>
      </c>
    </row>
    <row r="234" spans="1:17" ht="16.5" x14ac:dyDescent="0.3">
      <c r="A234" s="102" t="s">
        <v>246</v>
      </c>
      <c r="B234" s="103">
        <v>0</v>
      </c>
      <c r="C234" s="104">
        <v>0</v>
      </c>
      <c r="D234" s="104">
        <f t="shared" si="26"/>
        <v>0</v>
      </c>
      <c r="E234" s="105">
        <f t="shared" si="27"/>
        <v>0</v>
      </c>
      <c r="F234" s="103">
        <v>0</v>
      </c>
      <c r="G234" s="104">
        <v>0</v>
      </c>
      <c r="H234" s="122">
        <f t="shared" si="28"/>
        <v>0</v>
      </c>
      <c r="I234" s="123" t="str">
        <f t="shared" si="24"/>
        <v/>
      </c>
      <c r="J234" s="103">
        <v>0.01</v>
      </c>
      <c r="K234" s="104">
        <v>0</v>
      </c>
      <c r="L234" s="104">
        <f t="shared" si="29"/>
        <v>0.01</v>
      </c>
      <c r="M234" s="105">
        <f t="shared" si="30"/>
        <v>1.1927482218891725E-8</v>
      </c>
      <c r="N234" s="104">
        <v>0</v>
      </c>
      <c r="O234" s="104">
        <v>0</v>
      </c>
      <c r="P234" s="122">
        <f t="shared" si="31"/>
        <v>0</v>
      </c>
      <c r="Q234" s="124" t="str">
        <f t="shared" si="25"/>
        <v/>
      </c>
    </row>
    <row r="235" spans="1:17" ht="16.5" x14ac:dyDescent="0.3">
      <c r="A235" s="102" t="s">
        <v>369</v>
      </c>
      <c r="B235" s="103">
        <v>0</v>
      </c>
      <c r="C235" s="104">
        <v>0</v>
      </c>
      <c r="D235" s="104">
        <f t="shared" si="26"/>
        <v>0</v>
      </c>
      <c r="E235" s="105">
        <f t="shared" si="27"/>
        <v>0</v>
      </c>
      <c r="F235" s="103">
        <v>0</v>
      </c>
      <c r="G235" s="104">
        <v>0</v>
      </c>
      <c r="H235" s="122">
        <f t="shared" si="28"/>
        <v>0</v>
      </c>
      <c r="I235" s="123" t="str">
        <f t="shared" si="24"/>
        <v/>
      </c>
      <c r="J235" s="103">
        <v>0</v>
      </c>
      <c r="K235" s="104">
        <v>0</v>
      </c>
      <c r="L235" s="104">
        <f t="shared" si="29"/>
        <v>0</v>
      </c>
      <c r="M235" s="105">
        <f t="shared" si="30"/>
        <v>0</v>
      </c>
      <c r="N235" s="104">
        <v>0.02</v>
      </c>
      <c r="O235" s="104">
        <v>0</v>
      </c>
      <c r="P235" s="122">
        <f t="shared" si="31"/>
        <v>0.02</v>
      </c>
      <c r="Q235" s="124">
        <f t="shared" si="25"/>
        <v>-1</v>
      </c>
    </row>
    <row r="236" spans="1:17" ht="16.5" x14ac:dyDescent="0.3">
      <c r="A236" s="102" t="s">
        <v>180</v>
      </c>
      <c r="B236" s="103">
        <v>0</v>
      </c>
      <c r="C236" s="104">
        <v>0</v>
      </c>
      <c r="D236" s="104">
        <f t="shared" si="26"/>
        <v>0</v>
      </c>
      <c r="E236" s="105">
        <f t="shared" si="27"/>
        <v>0</v>
      </c>
      <c r="F236" s="103">
        <v>0</v>
      </c>
      <c r="G236" s="104">
        <v>0</v>
      </c>
      <c r="H236" s="122">
        <f t="shared" si="28"/>
        <v>0</v>
      </c>
      <c r="I236" s="123" t="str">
        <f t="shared" si="24"/>
        <v/>
      </c>
      <c r="J236" s="103">
        <v>6.6890000000000001</v>
      </c>
      <c r="K236" s="104">
        <v>0</v>
      </c>
      <c r="L236" s="104">
        <f t="shared" si="29"/>
        <v>6.6890000000000001</v>
      </c>
      <c r="M236" s="105">
        <f t="shared" si="30"/>
        <v>7.9782928562166742E-6</v>
      </c>
      <c r="N236" s="104">
        <v>3.879</v>
      </c>
      <c r="O236" s="104">
        <v>0</v>
      </c>
      <c r="P236" s="122">
        <f t="shared" si="31"/>
        <v>3.879</v>
      </c>
      <c r="Q236" s="124">
        <f t="shared" si="25"/>
        <v>0.72441350863624643</v>
      </c>
    </row>
    <row r="237" spans="1:17" ht="16.5" x14ac:dyDescent="0.3">
      <c r="A237" s="102" t="s">
        <v>257</v>
      </c>
      <c r="B237" s="103">
        <v>0</v>
      </c>
      <c r="C237" s="104">
        <v>0</v>
      </c>
      <c r="D237" s="104">
        <f t="shared" si="26"/>
        <v>0</v>
      </c>
      <c r="E237" s="105">
        <f t="shared" si="27"/>
        <v>0</v>
      </c>
      <c r="F237" s="103">
        <v>0</v>
      </c>
      <c r="G237" s="104">
        <v>0</v>
      </c>
      <c r="H237" s="122">
        <f t="shared" si="28"/>
        <v>0</v>
      </c>
      <c r="I237" s="123" t="str">
        <f t="shared" si="24"/>
        <v/>
      </c>
      <c r="J237" s="103">
        <v>0</v>
      </c>
      <c r="K237" s="104">
        <v>0</v>
      </c>
      <c r="L237" s="104">
        <f t="shared" si="29"/>
        <v>0</v>
      </c>
      <c r="M237" s="105">
        <f t="shared" si="30"/>
        <v>0</v>
      </c>
      <c r="N237" s="104">
        <v>1.51</v>
      </c>
      <c r="O237" s="104">
        <v>0</v>
      </c>
      <c r="P237" s="122">
        <f t="shared" si="31"/>
        <v>1.51</v>
      </c>
      <c r="Q237" s="124">
        <f t="shared" si="25"/>
        <v>-1</v>
      </c>
    </row>
    <row r="238" spans="1:17" ht="16.5" x14ac:dyDescent="0.3">
      <c r="A238" s="102" t="s">
        <v>260</v>
      </c>
      <c r="B238" s="103">
        <v>0</v>
      </c>
      <c r="C238" s="104">
        <v>0</v>
      </c>
      <c r="D238" s="104">
        <f t="shared" si="26"/>
        <v>0</v>
      </c>
      <c r="E238" s="105">
        <f t="shared" si="27"/>
        <v>0</v>
      </c>
      <c r="F238" s="103">
        <v>0</v>
      </c>
      <c r="G238" s="104">
        <v>0</v>
      </c>
      <c r="H238" s="122">
        <f t="shared" si="28"/>
        <v>0</v>
      </c>
      <c r="I238" s="123" t="str">
        <f t="shared" si="24"/>
        <v/>
      </c>
      <c r="J238" s="103">
        <v>0</v>
      </c>
      <c r="K238" s="104">
        <v>0</v>
      </c>
      <c r="L238" s="104">
        <f t="shared" si="29"/>
        <v>0</v>
      </c>
      <c r="M238" s="105">
        <f t="shared" si="30"/>
        <v>0</v>
      </c>
      <c r="N238" s="104">
        <v>3.1E-2</v>
      </c>
      <c r="O238" s="104">
        <v>0</v>
      </c>
      <c r="P238" s="122">
        <f t="shared" si="31"/>
        <v>3.1E-2</v>
      </c>
      <c r="Q238" s="124">
        <f t="shared" si="25"/>
        <v>-1</v>
      </c>
    </row>
    <row r="239" spans="1:17" ht="16.5" x14ac:dyDescent="0.3">
      <c r="A239" s="102" t="s">
        <v>288</v>
      </c>
      <c r="B239" s="103">
        <v>0</v>
      </c>
      <c r="C239" s="104">
        <v>0</v>
      </c>
      <c r="D239" s="104">
        <f t="shared" si="26"/>
        <v>0</v>
      </c>
      <c r="E239" s="105">
        <f t="shared" si="27"/>
        <v>0</v>
      </c>
      <c r="F239" s="103">
        <v>0</v>
      </c>
      <c r="G239" s="104">
        <v>0</v>
      </c>
      <c r="H239" s="122">
        <f t="shared" si="28"/>
        <v>0</v>
      </c>
      <c r="I239" s="123" t="str">
        <f t="shared" si="24"/>
        <v/>
      </c>
      <c r="J239" s="103">
        <v>0.44</v>
      </c>
      <c r="K239" s="104">
        <v>0</v>
      </c>
      <c r="L239" s="104">
        <f t="shared" si="29"/>
        <v>0.44</v>
      </c>
      <c r="M239" s="105">
        <f t="shared" si="30"/>
        <v>5.2480921763123586E-7</v>
      </c>
      <c r="N239" s="104">
        <v>0</v>
      </c>
      <c r="O239" s="104">
        <v>0</v>
      </c>
      <c r="P239" s="122">
        <f t="shared" si="31"/>
        <v>0</v>
      </c>
      <c r="Q239" s="124" t="str">
        <f t="shared" si="25"/>
        <v/>
      </c>
    </row>
    <row r="240" spans="1:17" ht="16.5" x14ac:dyDescent="0.3">
      <c r="A240" s="102" t="s">
        <v>295</v>
      </c>
      <c r="B240" s="103">
        <v>0</v>
      </c>
      <c r="C240" s="104">
        <v>0</v>
      </c>
      <c r="D240" s="104">
        <f t="shared" si="26"/>
        <v>0</v>
      </c>
      <c r="E240" s="105">
        <f t="shared" si="27"/>
        <v>0</v>
      </c>
      <c r="F240" s="103">
        <v>0.23</v>
      </c>
      <c r="G240" s="104">
        <v>0</v>
      </c>
      <c r="H240" s="122">
        <f t="shared" si="28"/>
        <v>0.23</v>
      </c>
      <c r="I240" s="123">
        <f t="shared" si="24"/>
        <v>-1</v>
      </c>
      <c r="J240" s="103">
        <v>0</v>
      </c>
      <c r="K240" s="104">
        <v>0</v>
      </c>
      <c r="L240" s="104">
        <f t="shared" si="29"/>
        <v>0</v>
      </c>
      <c r="M240" s="105">
        <f t="shared" si="30"/>
        <v>0</v>
      </c>
      <c r="N240" s="104">
        <v>1.6</v>
      </c>
      <c r="O240" s="104">
        <v>0</v>
      </c>
      <c r="P240" s="122">
        <f t="shared" si="31"/>
        <v>1.6</v>
      </c>
      <c r="Q240" s="124">
        <f t="shared" si="25"/>
        <v>-1</v>
      </c>
    </row>
    <row r="241" spans="1:17" ht="16.5" x14ac:dyDescent="0.3">
      <c r="A241" s="102" t="s">
        <v>280</v>
      </c>
      <c r="B241" s="103">
        <v>0</v>
      </c>
      <c r="C241" s="104">
        <v>0</v>
      </c>
      <c r="D241" s="104">
        <f t="shared" si="26"/>
        <v>0</v>
      </c>
      <c r="E241" s="105">
        <f t="shared" si="27"/>
        <v>0</v>
      </c>
      <c r="F241" s="103">
        <v>9.9000000000000005E-2</v>
      </c>
      <c r="G241" s="104">
        <v>0</v>
      </c>
      <c r="H241" s="122">
        <f t="shared" si="28"/>
        <v>9.9000000000000005E-2</v>
      </c>
      <c r="I241" s="123">
        <f t="shared" si="24"/>
        <v>-1</v>
      </c>
      <c r="J241" s="103">
        <v>0.32200000000000001</v>
      </c>
      <c r="K241" s="104">
        <v>0</v>
      </c>
      <c r="L241" s="104">
        <f t="shared" si="29"/>
        <v>0.32200000000000001</v>
      </c>
      <c r="M241" s="105">
        <f t="shared" si="30"/>
        <v>3.8406492744831351E-7</v>
      </c>
      <c r="N241" s="104">
        <v>0.375</v>
      </c>
      <c r="O241" s="104">
        <v>0</v>
      </c>
      <c r="P241" s="122">
        <f t="shared" si="31"/>
        <v>0.375</v>
      </c>
      <c r="Q241" s="124">
        <f t="shared" si="25"/>
        <v>-0.14133333333333331</v>
      </c>
    </row>
    <row r="242" spans="1:17" ht="16.5" x14ac:dyDescent="0.3">
      <c r="A242" s="102" t="s">
        <v>301</v>
      </c>
      <c r="B242" s="103">
        <v>0</v>
      </c>
      <c r="C242" s="104">
        <v>0</v>
      </c>
      <c r="D242" s="104">
        <f t="shared" si="26"/>
        <v>0</v>
      </c>
      <c r="E242" s="105">
        <f t="shared" si="27"/>
        <v>0</v>
      </c>
      <c r="F242" s="103">
        <v>0</v>
      </c>
      <c r="G242" s="104">
        <v>0</v>
      </c>
      <c r="H242" s="122">
        <f t="shared" si="28"/>
        <v>0</v>
      </c>
      <c r="I242" s="123" t="str">
        <f t="shared" si="24"/>
        <v/>
      </c>
      <c r="J242" s="103">
        <v>0.16</v>
      </c>
      <c r="K242" s="104">
        <v>0</v>
      </c>
      <c r="L242" s="104">
        <f t="shared" si="29"/>
        <v>0.16</v>
      </c>
      <c r="M242" s="105">
        <f t="shared" si="30"/>
        <v>1.9083971550226759E-7</v>
      </c>
      <c r="N242" s="104">
        <v>0</v>
      </c>
      <c r="O242" s="104">
        <v>0</v>
      </c>
      <c r="P242" s="122">
        <f t="shared" si="31"/>
        <v>0</v>
      </c>
      <c r="Q242" s="124" t="str">
        <f t="shared" si="25"/>
        <v/>
      </c>
    </row>
    <row r="243" spans="1:17" ht="16.5" x14ac:dyDescent="0.3">
      <c r="A243" s="102" t="s">
        <v>345</v>
      </c>
      <c r="B243" s="103">
        <v>0</v>
      </c>
      <c r="C243" s="104">
        <v>0</v>
      </c>
      <c r="D243" s="104">
        <f t="shared" si="26"/>
        <v>0</v>
      </c>
      <c r="E243" s="105">
        <f t="shared" si="27"/>
        <v>0</v>
      </c>
      <c r="F243" s="103">
        <v>0</v>
      </c>
      <c r="G243" s="104">
        <v>0</v>
      </c>
      <c r="H243" s="122">
        <f t="shared" si="28"/>
        <v>0</v>
      </c>
      <c r="I243" s="123" t="str">
        <f t="shared" si="24"/>
        <v/>
      </c>
      <c r="J243" s="103">
        <v>0</v>
      </c>
      <c r="K243" s="104">
        <v>0</v>
      </c>
      <c r="L243" s="104">
        <f t="shared" si="29"/>
        <v>0</v>
      </c>
      <c r="M243" s="105">
        <f t="shared" si="30"/>
        <v>0</v>
      </c>
      <c r="N243" s="104">
        <v>0.19800000000000001</v>
      </c>
      <c r="O243" s="104">
        <v>0</v>
      </c>
      <c r="P243" s="122">
        <f t="shared" si="31"/>
        <v>0.19800000000000001</v>
      </c>
      <c r="Q243" s="124">
        <f t="shared" si="25"/>
        <v>-1</v>
      </c>
    </row>
    <row r="244" spans="1:17" ht="16.5" x14ac:dyDescent="0.3">
      <c r="A244" s="102" t="s">
        <v>271</v>
      </c>
      <c r="B244" s="103">
        <v>0</v>
      </c>
      <c r="C244" s="104">
        <v>0</v>
      </c>
      <c r="D244" s="104">
        <f t="shared" si="26"/>
        <v>0</v>
      </c>
      <c r="E244" s="105">
        <f t="shared" si="27"/>
        <v>0</v>
      </c>
      <c r="F244" s="103">
        <v>0</v>
      </c>
      <c r="G244" s="104">
        <v>0</v>
      </c>
      <c r="H244" s="122">
        <f t="shared" si="28"/>
        <v>0</v>
      </c>
      <c r="I244" s="123" t="str">
        <f t="shared" si="24"/>
        <v/>
      </c>
      <c r="J244" s="103">
        <v>0</v>
      </c>
      <c r="K244" s="104">
        <v>0</v>
      </c>
      <c r="L244" s="104">
        <f t="shared" si="29"/>
        <v>0</v>
      </c>
      <c r="M244" s="105">
        <f t="shared" si="30"/>
        <v>0</v>
      </c>
      <c r="N244" s="104">
        <v>0.108</v>
      </c>
      <c r="O244" s="104">
        <v>0</v>
      </c>
      <c r="P244" s="122">
        <f t="shared" si="31"/>
        <v>0.108</v>
      </c>
      <c r="Q244" s="124">
        <f t="shared" si="25"/>
        <v>-1</v>
      </c>
    </row>
    <row r="245" spans="1:17" ht="16.5" x14ac:dyDescent="0.3">
      <c r="A245" s="102" t="s">
        <v>270</v>
      </c>
      <c r="B245" s="103">
        <v>0</v>
      </c>
      <c r="C245" s="104">
        <v>0</v>
      </c>
      <c r="D245" s="104">
        <f t="shared" si="26"/>
        <v>0</v>
      </c>
      <c r="E245" s="105">
        <f t="shared" si="27"/>
        <v>0</v>
      </c>
      <c r="F245" s="103">
        <v>0</v>
      </c>
      <c r="G245" s="104">
        <v>0</v>
      </c>
      <c r="H245" s="122">
        <f t="shared" si="28"/>
        <v>0</v>
      </c>
      <c r="I245" s="123" t="str">
        <f t="shared" si="24"/>
        <v/>
      </c>
      <c r="J245" s="103">
        <v>0.12</v>
      </c>
      <c r="K245" s="104">
        <v>0</v>
      </c>
      <c r="L245" s="104">
        <f t="shared" si="29"/>
        <v>0.12</v>
      </c>
      <c r="M245" s="105">
        <f t="shared" si="30"/>
        <v>1.4312978662670068E-7</v>
      </c>
      <c r="N245" s="104">
        <v>0</v>
      </c>
      <c r="O245" s="104">
        <v>0</v>
      </c>
      <c r="P245" s="122">
        <f t="shared" si="31"/>
        <v>0</v>
      </c>
      <c r="Q245" s="124" t="str">
        <f t="shared" si="25"/>
        <v/>
      </c>
    </row>
    <row r="246" spans="1:17" ht="16.5" x14ac:dyDescent="0.3">
      <c r="A246" s="102" t="s">
        <v>263</v>
      </c>
      <c r="B246" s="103">
        <v>0</v>
      </c>
      <c r="C246" s="104">
        <v>0</v>
      </c>
      <c r="D246" s="104">
        <f t="shared" si="26"/>
        <v>0</v>
      </c>
      <c r="E246" s="105">
        <f t="shared" si="27"/>
        <v>0</v>
      </c>
      <c r="F246" s="103">
        <v>0</v>
      </c>
      <c r="G246" s="104">
        <v>0</v>
      </c>
      <c r="H246" s="122">
        <f t="shared" si="28"/>
        <v>0</v>
      </c>
      <c r="I246" s="123" t="str">
        <f t="shared" si="24"/>
        <v/>
      </c>
      <c r="J246" s="103">
        <v>0</v>
      </c>
      <c r="K246" s="104">
        <v>0</v>
      </c>
      <c r="L246" s="104">
        <f t="shared" si="29"/>
        <v>0</v>
      </c>
      <c r="M246" s="105">
        <f t="shared" si="30"/>
        <v>0</v>
      </c>
      <c r="N246" s="104">
        <v>6.5000000000000002E-2</v>
      </c>
      <c r="O246" s="104">
        <v>0</v>
      </c>
      <c r="P246" s="122">
        <f t="shared" si="31"/>
        <v>6.5000000000000002E-2</v>
      </c>
      <c r="Q246" s="124">
        <f t="shared" si="25"/>
        <v>-1</v>
      </c>
    </row>
    <row r="247" spans="1:17" ht="16.5" x14ac:dyDescent="0.3">
      <c r="A247" s="102" t="s">
        <v>277</v>
      </c>
      <c r="B247" s="103">
        <v>0</v>
      </c>
      <c r="C247" s="104">
        <v>0</v>
      </c>
      <c r="D247" s="104">
        <f t="shared" si="26"/>
        <v>0</v>
      </c>
      <c r="E247" s="105">
        <f t="shared" si="27"/>
        <v>0</v>
      </c>
      <c r="F247" s="103">
        <v>0</v>
      </c>
      <c r="G247" s="104">
        <v>0</v>
      </c>
      <c r="H247" s="122">
        <f t="shared" si="28"/>
        <v>0</v>
      </c>
      <c r="I247" s="123" t="str">
        <f t="shared" si="24"/>
        <v/>
      </c>
      <c r="J247" s="103">
        <v>0.54700000000000004</v>
      </c>
      <c r="K247" s="104">
        <v>0</v>
      </c>
      <c r="L247" s="104">
        <f t="shared" si="29"/>
        <v>0.54700000000000004</v>
      </c>
      <c r="M247" s="105">
        <f t="shared" si="30"/>
        <v>6.5243327737337742E-7</v>
      </c>
      <c r="N247" s="104">
        <v>0</v>
      </c>
      <c r="O247" s="104">
        <v>0</v>
      </c>
      <c r="P247" s="122">
        <f t="shared" si="31"/>
        <v>0</v>
      </c>
      <c r="Q247" s="124" t="str">
        <f t="shared" si="25"/>
        <v/>
      </c>
    </row>
    <row r="248" spans="1:17" ht="16.5" x14ac:dyDescent="0.3">
      <c r="A248" s="102" t="s">
        <v>132</v>
      </c>
      <c r="B248" s="103">
        <v>0</v>
      </c>
      <c r="C248" s="104">
        <v>0</v>
      </c>
      <c r="D248" s="104">
        <f t="shared" si="26"/>
        <v>0</v>
      </c>
      <c r="E248" s="105">
        <f t="shared" si="27"/>
        <v>0</v>
      </c>
      <c r="F248" s="103">
        <v>0</v>
      </c>
      <c r="G248" s="104">
        <v>0</v>
      </c>
      <c r="H248" s="122">
        <f t="shared" si="28"/>
        <v>0</v>
      </c>
      <c r="I248" s="123" t="str">
        <f t="shared" si="24"/>
        <v/>
      </c>
      <c r="J248" s="103">
        <v>2.6840000000000002</v>
      </c>
      <c r="K248" s="104">
        <v>0</v>
      </c>
      <c r="L248" s="104">
        <f t="shared" si="29"/>
        <v>2.6840000000000002</v>
      </c>
      <c r="M248" s="105">
        <f t="shared" si="30"/>
        <v>3.2013362275505392E-6</v>
      </c>
      <c r="N248" s="104">
        <v>5.8789999999999996</v>
      </c>
      <c r="O248" s="104">
        <v>0</v>
      </c>
      <c r="P248" s="122">
        <f t="shared" si="31"/>
        <v>5.8789999999999996</v>
      </c>
      <c r="Q248" s="124">
        <f t="shared" si="25"/>
        <v>-0.54345977207007989</v>
      </c>
    </row>
    <row r="249" spans="1:17" ht="16.5" x14ac:dyDescent="0.3">
      <c r="A249" s="102" t="s">
        <v>194</v>
      </c>
      <c r="B249" s="103">
        <v>0</v>
      </c>
      <c r="C249" s="104">
        <v>0</v>
      </c>
      <c r="D249" s="104">
        <f t="shared" si="26"/>
        <v>0</v>
      </c>
      <c r="E249" s="105">
        <f t="shared" si="27"/>
        <v>0</v>
      </c>
      <c r="F249" s="103">
        <v>0</v>
      </c>
      <c r="G249" s="104">
        <v>0</v>
      </c>
      <c r="H249" s="122">
        <f t="shared" si="28"/>
        <v>0</v>
      </c>
      <c r="I249" s="123" t="str">
        <f t="shared" si="24"/>
        <v/>
      </c>
      <c r="J249" s="103">
        <v>2.7629999999999999</v>
      </c>
      <c r="K249" s="104">
        <v>0</v>
      </c>
      <c r="L249" s="104">
        <f t="shared" si="29"/>
        <v>2.7629999999999999</v>
      </c>
      <c r="M249" s="105">
        <f t="shared" si="30"/>
        <v>3.2955633370797834E-6</v>
      </c>
      <c r="N249" s="104">
        <v>1.956</v>
      </c>
      <c r="O249" s="104">
        <v>0</v>
      </c>
      <c r="P249" s="122">
        <f t="shared" si="31"/>
        <v>1.956</v>
      </c>
      <c r="Q249" s="124">
        <f t="shared" si="25"/>
        <v>0.41257668711656437</v>
      </c>
    </row>
    <row r="250" spans="1:17" ht="16.5" x14ac:dyDescent="0.3">
      <c r="A250" s="102" t="s">
        <v>310</v>
      </c>
      <c r="B250" s="103">
        <v>0</v>
      </c>
      <c r="C250" s="104">
        <v>0</v>
      </c>
      <c r="D250" s="104">
        <f t="shared" si="26"/>
        <v>0</v>
      </c>
      <c r="E250" s="105">
        <f t="shared" si="27"/>
        <v>0</v>
      </c>
      <c r="F250" s="103">
        <v>0</v>
      </c>
      <c r="G250" s="104">
        <v>0</v>
      </c>
      <c r="H250" s="122">
        <f t="shared" si="28"/>
        <v>0</v>
      </c>
      <c r="I250" s="123" t="str">
        <f t="shared" si="24"/>
        <v/>
      </c>
      <c r="J250" s="103">
        <v>1</v>
      </c>
      <c r="K250" s="104">
        <v>0</v>
      </c>
      <c r="L250" s="104">
        <f t="shared" si="29"/>
        <v>1</v>
      </c>
      <c r="M250" s="105">
        <f t="shared" si="30"/>
        <v>1.1927482218891723E-6</v>
      </c>
      <c r="N250" s="104">
        <v>0</v>
      </c>
      <c r="O250" s="104">
        <v>0</v>
      </c>
      <c r="P250" s="122">
        <f t="shared" si="31"/>
        <v>0</v>
      </c>
      <c r="Q250" s="124" t="str">
        <f t="shared" si="25"/>
        <v/>
      </c>
    </row>
    <row r="251" spans="1:17" ht="16.5" x14ac:dyDescent="0.3">
      <c r="A251" s="102" t="s">
        <v>307</v>
      </c>
      <c r="B251" s="103">
        <v>0</v>
      </c>
      <c r="C251" s="104">
        <v>0</v>
      </c>
      <c r="D251" s="104">
        <f t="shared" si="26"/>
        <v>0</v>
      </c>
      <c r="E251" s="105">
        <f t="shared" si="27"/>
        <v>0</v>
      </c>
      <c r="F251" s="103">
        <v>4.9000000000000002E-2</v>
      </c>
      <c r="G251" s="104">
        <v>0</v>
      </c>
      <c r="H251" s="122">
        <f t="shared" si="28"/>
        <v>4.9000000000000002E-2</v>
      </c>
      <c r="I251" s="123">
        <f t="shared" si="24"/>
        <v>-1</v>
      </c>
      <c r="J251" s="103">
        <v>4.3999999999999997E-2</v>
      </c>
      <c r="K251" s="104">
        <v>0</v>
      </c>
      <c r="L251" s="104">
        <f t="shared" si="29"/>
        <v>4.3999999999999997E-2</v>
      </c>
      <c r="M251" s="105">
        <f t="shared" si="30"/>
        <v>5.2480921763123584E-8</v>
      </c>
      <c r="N251" s="104">
        <v>4.9000000000000002E-2</v>
      </c>
      <c r="O251" s="104">
        <v>0</v>
      </c>
      <c r="P251" s="122">
        <f t="shared" si="31"/>
        <v>4.9000000000000002E-2</v>
      </c>
      <c r="Q251" s="124">
        <f t="shared" si="25"/>
        <v>-0.10204081632653073</v>
      </c>
    </row>
    <row r="252" spans="1:17" ht="16.5" x14ac:dyDescent="0.3">
      <c r="A252" s="102" t="s">
        <v>143</v>
      </c>
      <c r="B252" s="103">
        <v>0</v>
      </c>
      <c r="C252" s="104">
        <v>0</v>
      </c>
      <c r="D252" s="104">
        <f t="shared" si="26"/>
        <v>0</v>
      </c>
      <c r="E252" s="105">
        <f t="shared" si="27"/>
        <v>0</v>
      </c>
      <c r="F252" s="103">
        <v>0</v>
      </c>
      <c r="G252" s="104">
        <v>0</v>
      </c>
      <c r="H252" s="122">
        <f t="shared" si="28"/>
        <v>0</v>
      </c>
      <c r="I252" s="123" t="str">
        <f t="shared" si="24"/>
        <v/>
      </c>
      <c r="J252" s="103">
        <v>1.603</v>
      </c>
      <c r="K252" s="104">
        <v>0</v>
      </c>
      <c r="L252" s="104">
        <f t="shared" si="29"/>
        <v>1.603</v>
      </c>
      <c r="M252" s="105">
        <f t="shared" si="30"/>
        <v>1.9119753996883433E-6</v>
      </c>
      <c r="N252" s="104">
        <v>2.609</v>
      </c>
      <c r="O252" s="104">
        <v>0</v>
      </c>
      <c r="P252" s="122">
        <f t="shared" si="31"/>
        <v>2.609</v>
      </c>
      <c r="Q252" s="124">
        <f t="shared" si="25"/>
        <v>-0.38558834802606368</v>
      </c>
    </row>
    <row r="253" spans="1:17" ht="16.5" x14ac:dyDescent="0.3">
      <c r="A253" s="102" t="s">
        <v>316</v>
      </c>
      <c r="B253" s="103">
        <v>0</v>
      </c>
      <c r="C253" s="104">
        <v>0</v>
      </c>
      <c r="D253" s="104">
        <f t="shared" si="26"/>
        <v>0</v>
      </c>
      <c r="E253" s="105">
        <f t="shared" si="27"/>
        <v>0</v>
      </c>
      <c r="F253" s="103">
        <v>0</v>
      </c>
      <c r="G253" s="104">
        <v>0</v>
      </c>
      <c r="H253" s="122">
        <f t="shared" si="28"/>
        <v>0</v>
      </c>
      <c r="I253" s="123" t="str">
        <f t="shared" si="24"/>
        <v/>
      </c>
      <c r="J253" s="103">
        <v>5.0000000000000001E-3</v>
      </c>
      <c r="K253" s="104">
        <v>0</v>
      </c>
      <c r="L253" s="104">
        <f t="shared" si="29"/>
        <v>5.0000000000000001E-3</v>
      </c>
      <c r="M253" s="105">
        <f t="shared" si="30"/>
        <v>5.9637411094458623E-9</v>
      </c>
      <c r="N253" s="104">
        <v>0</v>
      </c>
      <c r="O253" s="104">
        <v>0</v>
      </c>
      <c r="P253" s="122">
        <f t="shared" si="31"/>
        <v>0</v>
      </c>
      <c r="Q253" s="124" t="str">
        <f t="shared" si="25"/>
        <v/>
      </c>
    </row>
    <row r="254" spans="1:17" ht="16.5" x14ac:dyDescent="0.3">
      <c r="A254" s="102" t="s">
        <v>248</v>
      </c>
      <c r="B254" s="103">
        <v>0</v>
      </c>
      <c r="C254" s="104">
        <v>0</v>
      </c>
      <c r="D254" s="104">
        <f t="shared" si="26"/>
        <v>0</v>
      </c>
      <c r="E254" s="105">
        <f t="shared" si="27"/>
        <v>0</v>
      </c>
      <c r="F254" s="103">
        <v>0</v>
      </c>
      <c r="G254" s="104">
        <v>0</v>
      </c>
      <c r="H254" s="122">
        <f t="shared" si="28"/>
        <v>0</v>
      </c>
      <c r="I254" s="123" t="str">
        <f t="shared" si="24"/>
        <v/>
      </c>
      <c r="J254" s="103">
        <v>8.7999999999999995E-2</v>
      </c>
      <c r="K254" s="104">
        <v>0</v>
      </c>
      <c r="L254" s="104">
        <f t="shared" si="29"/>
        <v>8.7999999999999995E-2</v>
      </c>
      <c r="M254" s="105">
        <f t="shared" si="30"/>
        <v>1.0496184352624717E-7</v>
      </c>
      <c r="N254" s="104">
        <v>0.155</v>
      </c>
      <c r="O254" s="104">
        <v>0</v>
      </c>
      <c r="P254" s="122">
        <f t="shared" si="31"/>
        <v>0.155</v>
      </c>
      <c r="Q254" s="124">
        <f t="shared" si="25"/>
        <v>-0.43225806451612903</v>
      </c>
    </row>
    <row r="255" spans="1:17" ht="16.5" x14ac:dyDescent="0.3">
      <c r="A255" s="102" t="s">
        <v>358</v>
      </c>
      <c r="B255" s="103">
        <v>0</v>
      </c>
      <c r="C255" s="104">
        <v>0</v>
      </c>
      <c r="D255" s="104">
        <f t="shared" si="26"/>
        <v>0</v>
      </c>
      <c r="E255" s="105">
        <f t="shared" si="27"/>
        <v>0</v>
      </c>
      <c r="F255" s="103">
        <v>0</v>
      </c>
      <c r="G255" s="104">
        <v>0</v>
      </c>
      <c r="H255" s="122">
        <f t="shared" si="28"/>
        <v>0</v>
      </c>
      <c r="I255" s="123" t="str">
        <f t="shared" si="24"/>
        <v/>
      </c>
      <c r="J255" s="103">
        <v>0</v>
      </c>
      <c r="K255" s="104">
        <v>0</v>
      </c>
      <c r="L255" s="104">
        <f t="shared" si="29"/>
        <v>0</v>
      </c>
      <c r="M255" s="105">
        <f t="shared" si="30"/>
        <v>0</v>
      </c>
      <c r="N255" s="104">
        <v>0.02</v>
      </c>
      <c r="O255" s="104">
        <v>0</v>
      </c>
      <c r="P255" s="122">
        <f t="shared" si="31"/>
        <v>0.02</v>
      </c>
      <c r="Q255" s="124">
        <f t="shared" si="25"/>
        <v>-1</v>
      </c>
    </row>
    <row r="256" spans="1:17" ht="16.5" x14ac:dyDescent="0.3">
      <c r="A256" s="102" t="s">
        <v>243</v>
      </c>
      <c r="B256" s="103">
        <v>0</v>
      </c>
      <c r="C256" s="104">
        <v>0</v>
      </c>
      <c r="D256" s="104">
        <f t="shared" si="26"/>
        <v>0</v>
      </c>
      <c r="E256" s="105">
        <f t="shared" si="27"/>
        <v>0</v>
      </c>
      <c r="F256" s="103">
        <v>0</v>
      </c>
      <c r="G256" s="104">
        <v>0</v>
      </c>
      <c r="H256" s="122">
        <f t="shared" si="28"/>
        <v>0</v>
      </c>
      <c r="I256" s="123" t="str">
        <f t="shared" si="24"/>
        <v/>
      </c>
      <c r="J256" s="103">
        <v>0.15</v>
      </c>
      <c r="K256" s="104">
        <v>0</v>
      </c>
      <c r="L256" s="104">
        <f t="shared" si="29"/>
        <v>0.15</v>
      </c>
      <c r="M256" s="105">
        <f t="shared" si="30"/>
        <v>1.7891223328337586E-7</v>
      </c>
      <c r="N256" s="104">
        <v>0.26</v>
      </c>
      <c r="O256" s="104">
        <v>0</v>
      </c>
      <c r="P256" s="122">
        <f t="shared" si="31"/>
        <v>0.26</v>
      </c>
      <c r="Q256" s="124">
        <f t="shared" si="25"/>
        <v>-0.42307692307692313</v>
      </c>
    </row>
    <row r="257" spans="1:17" ht="16.5" x14ac:dyDescent="0.3">
      <c r="A257" s="102" t="s">
        <v>226</v>
      </c>
      <c r="B257" s="103">
        <v>0</v>
      </c>
      <c r="C257" s="104">
        <v>0</v>
      </c>
      <c r="D257" s="104">
        <f t="shared" si="26"/>
        <v>0</v>
      </c>
      <c r="E257" s="105">
        <f t="shared" si="27"/>
        <v>0</v>
      </c>
      <c r="F257" s="103">
        <v>0</v>
      </c>
      <c r="G257" s="104">
        <v>0</v>
      </c>
      <c r="H257" s="122">
        <f t="shared" si="28"/>
        <v>0</v>
      </c>
      <c r="I257" s="123" t="str">
        <f t="shared" si="24"/>
        <v/>
      </c>
      <c r="J257" s="103">
        <v>0</v>
      </c>
      <c r="K257" s="104">
        <v>0</v>
      </c>
      <c r="L257" s="104">
        <f t="shared" si="29"/>
        <v>0</v>
      </c>
      <c r="M257" s="105">
        <f t="shared" si="30"/>
        <v>0</v>
      </c>
      <c r="N257" s="104">
        <v>0.1</v>
      </c>
      <c r="O257" s="104">
        <v>0</v>
      </c>
      <c r="P257" s="122">
        <f t="shared" si="31"/>
        <v>0.1</v>
      </c>
      <c r="Q257" s="124">
        <f t="shared" si="25"/>
        <v>-1</v>
      </c>
    </row>
    <row r="258" spans="1:17" ht="16.5" x14ac:dyDescent="0.3">
      <c r="A258" s="102" t="s">
        <v>255</v>
      </c>
      <c r="B258" s="103">
        <v>0</v>
      </c>
      <c r="C258" s="104">
        <v>0</v>
      </c>
      <c r="D258" s="104">
        <f t="shared" si="26"/>
        <v>0</v>
      </c>
      <c r="E258" s="105">
        <f t="shared" si="27"/>
        <v>0</v>
      </c>
      <c r="F258" s="103">
        <v>0</v>
      </c>
      <c r="G258" s="104">
        <v>0</v>
      </c>
      <c r="H258" s="122">
        <f t="shared" si="28"/>
        <v>0</v>
      </c>
      <c r="I258" s="123" t="str">
        <f t="shared" si="24"/>
        <v/>
      </c>
      <c r="J258" s="103">
        <v>0</v>
      </c>
      <c r="K258" s="104">
        <v>0</v>
      </c>
      <c r="L258" s="104">
        <f t="shared" si="29"/>
        <v>0</v>
      </c>
      <c r="M258" s="105">
        <f t="shared" si="30"/>
        <v>0</v>
      </c>
      <c r="N258" s="104">
        <v>0.80500000000000005</v>
      </c>
      <c r="O258" s="104">
        <v>0</v>
      </c>
      <c r="P258" s="122">
        <f t="shared" si="31"/>
        <v>0.80500000000000005</v>
      </c>
      <c r="Q258" s="124">
        <f t="shared" si="25"/>
        <v>-1</v>
      </c>
    </row>
    <row r="259" spans="1:17" ht="16.5" x14ac:dyDescent="0.3">
      <c r="A259" s="102" t="s">
        <v>330</v>
      </c>
      <c r="B259" s="103">
        <v>0</v>
      </c>
      <c r="C259" s="104">
        <v>0</v>
      </c>
      <c r="D259" s="104">
        <f t="shared" si="26"/>
        <v>0</v>
      </c>
      <c r="E259" s="105">
        <f t="shared" si="27"/>
        <v>0</v>
      </c>
      <c r="F259" s="103">
        <v>0</v>
      </c>
      <c r="G259" s="104">
        <v>0</v>
      </c>
      <c r="H259" s="122">
        <f t="shared" si="28"/>
        <v>0</v>
      </c>
      <c r="I259" s="123" t="str">
        <f t="shared" si="24"/>
        <v/>
      </c>
      <c r="J259" s="103">
        <v>0</v>
      </c>
      <c r="K259" s="104">
        <v>0</v>
      </c>
      <c r="L259" s="104">
        <f t="shared" si="29"/>
        <v>0</v>
      </c>
      <c r="M259" s="105">
        <f t="shared" si="30"/>
        <v>0</v>
      </c>
      <c r="N259" s="104">
        <v>0.17</v>
      </c>
      <c r="O259" s="104">
        <v>0</v>
      </c>
      <c r="P259" s="122">
        <f t="shared" si="31"/>
        <v>0.17</v>
      </c>
      <c r="Q259" s="124">
        <f t="shared" si="25"/>
        <v>-1</v>
      </c>
    </row>
    <row r="260" spans="1:17" ht="16.5" x14ac:dyDescent="0.3">
      <c r="A260" s="102" t="s">
        <v>275</v>
      </c>
      <c r="B260" s="103">
        <v>0</v>
      </c>
      <c r="C260" s="104">
        <v>0</v>
      </c>
      <c r="D260" s="104">
        <f t="shared" si="26"/>
        <v>0</v>
      </c>
      <c r="E260" s="105">
        <f t="shared" si="27"/>
        <v>0</v>
      </c>
      <c r="F260" s="103">
        <v>0</v>
      </c>
      <c r="G260" s="104">
        <v>0</v>
      </c>
      <c r="H260" s="122">
        <f t="shared" si="28"/>
        <v>0</v>
      </c>
      <c r="I260" s="123" t="str">
        <f t="shared" si="24"/>
        <v/>
      </c>
      <c r="J260" s="103">
        <v>1.0740000000000001</v>
      </c>
      <c r="K260" s="104">
        <v>0</v>
      </c>
      <c r="L260" s="104">
        <f t="shared" si="29"/>
        <v>1.0740000000000001</v>
      </c>
      <c r="M260" s="105">
        <f t="shared" si="30"/>
        <v>1.2810115903089714E-6</v>
      </c>
      <c r="N260" s="104">
        <v>0.105</v>
      </c>
      <c r="O260" s="104">
        <v>0</v>
      </c>
      <c r="P260" s="122">
        <f t="shared" si="31"/>
        <v>0.105</v>
      </c>
      <c r="Q260" s="124">
        <f t="shared" si="25"/>
        <v>9.2285714285714295</v>
      </c>
    </row>
    <row r="261" spans="1:17" ht="16.5" x14ac:dyDescent="0.3">
      <c r="A261" s="102" t="s">
        <v>285</v>
      </c>
      <c r="B261" s="103">
        <v>0</v>
      </c>
      <c r="C261" s="104">
        <v>0</v>
      </c>
      <c r="D261" s="104">
        <f t="shared" si="26"/>
        <v>0</v>
      </c>
      <c r="E261" s="105">
        <f t="shared" si="27"/>
        <v>0</v>
      </c>
      <c r="F261" s="103">
        <v>0</v>
      </c>
      <c r="G261" s="104">
        <v>0</v>
      </c>
      <c r="H261" s="122">
        <f t="shared" si="28"/>
        <v>0</v>
      </c>
      <c r="I261" s="123" t="str">
        <f t="shared" si="24"/>
        <v/>
      </c>
      <c r="J261" s="103">
        <v>0.14000000000000001</v>
      </c>
      <c r="K261" s="104">
        <v>0</v>
      </c>
      <c r="L261" s="104">
        <f t="shared" si="29"/>
        <v>0.14000000000000001</v>
      </c>
      <c r="M261" s="105">
        <f t="shared" si="30"/>
        <v>1.6698475106448415E-7</v>
      </c>
      <c r="N261" s="104">
        <v>0</v>
      </c>
      <c r="O261" s="104">
        <v>0</v>
      </c>
      <c r="P261" s="122">
        <f t="shared" si="31"/>
        <v>0</v>
      </c>
      <c r="Q261" s="124" t="str">
        <f t="shared" si="25"/>
        <v/>
      </c>
    </row>
    <row r="262" spans="1:17" ht="16.5" x14ac:dyDescent="0.3">
      <c r="A262" s="102" t="s">
        <v>328</v>
      </c>
      <c r="B262" s="103">
        <v>0</v>
      </c>
      <c r="C262" s="104">
        <v>0</v>
      </c>
      <c r="D262" s="104">
        <f t="shared" si="26"/>
        <v>0</v>
      </c>
      <c r="E262" s="105">
        <f t="shared" si="27"/>
        <v>0</v>
      </c>
      <c r="F262" s="103">
        <v>0</v>
      </c>
      <c r="G262" s="104">
        <v>0</v>
      </c>
      <c r="H262" s="122">
        <f t="shared" si="28"/>
        <v>0</v>
      </c>
      <c r="I262" s="123" t="str">
        <f t="shared" si="24"/>
        <v/>
      </c>
      <c r="J262" s="103">
        <v>0</v>
      </c>
      <c r="K262" s="104">
        <v>0</v>
      </c>
      <c r="L262" s="104">
        <f t="shared" si="29"/>
        <v>0</v>
      </c>
      <c r="M262" s="105">
        <f t="shared" si="30"/>
        <v>0</v>
      </c>
      <c r="N262" s="104">
        <v>0.05</v>
      </c>
      <c r="O262" s="104">
        <v>0</v>
      </c>
      <c r="P262" s="122">
        <f t="shared" si="31"/>
        <v>0.05</v>
      </c>
      <c r="Q262" s="124">
        <f t="shared" si="25"/>
        <v>-1</v>
      </c>
    </row>
    <row r="263" spans="1:17" ht="16.5" x14ac:dyDescent="0.3">
      <c r="A263" s="102" t="s">
        <v>256</v>
      </c>
      <c r="B263" s="103">
        <v>0</v>
      </c>
      <c r="C263" s="104">
        <v>0</v>
      </c>
      <c r="D263" s="104">
        <f t="shared" si="26"/>
        <v>0</v>
      </c>
      <c r="E263" s="105">
        <f t="shared" si="27"/>
        <v>0</v>
      </c>
      <c r="F263" s="103">
        <v>0</v>
      </c>
      <c r="G263" s="104">
        <v>0</v>
      </c>
      <c r="H263" s="122">
        <f t="shared" si="28"/>
        <v>0</v>
      </c>
      <c r="I263" s="123" t="str">
        <f t="shared" si="24"/>
        <v/>
      </c>
      <c r="J263" s="103">
        <v>0.1</v>
      </c>
      <c r="K263" s="104">
        <v>0</v>
      </c>
      <c r="L263" s="104">
        <f t="shared" si="29"/>
        <v>0.1</v>
      </c>
      <c r="M263" s="105">
        <f t="shared" si="30"/>
        <v>1.1927482218891726E-7</v>
      </c>
      <c r="N263" s="104">
        <v>0.17</v>
      </c>
      <c r="O263" s="104">
        <v>0</v>
      </c>
      <c r="P263" s="122">
        <f t="shared" si="31"/>
        <v>0.17</v>
      </c>
      <c r="Q263" s="124">
        <f t="shared" si="25"/>
        <v>-0.41176470588235292</v>
      </c>
    </row>
    <row r="264" spans="1:17" ht="16.5" x14ac:dyDescent="0.3">
      <c r="A264" s="102" t="s">
        <v>234</v>
      </c>
      <c r="B264" s="103">
        <v>0</v>
      </c>
      <c r="C264" s="104">
        <v>0</v>
      </c>
      <c r="D264" s="104">
        <f t="shared" si="26"/>
        <v>0</v>
      </c>
      <c r="E264" s="105">
        <f t="shared" si="27"/>
        <v>0</v>
      </c>
      <c r="F264" s="103">
        <v>0.2</v>
      </c>
      <c r="G264" s="104">
        <v>0</v>
      </c>
      <c r="H264" s="122">
        <f t="shared" si="28"/>
        <v>0.2</v>
      </c>
      <c r="I264" s="123">
        <f t="shared" ref="I264:I310" si="32">IFERROR(D264/H264-1,"")</f>
        <v>-1</v>
      </c>
      <c r="J264" s="103">
        <v>1.1339999999999999</v>
      </c>
      <c r="K264" s="104">
        <v>0</v>
      </c>
      <c r="L264" s="104">
        <f t="shared" si="29"/>
        <v>1.1339999999999999</v>
      </c>
      <c r="M264" s="105">
        <f t="shared" si="30"/>
        <v>1.3525764836223214E-6</v>
      </c>
      <c r="N264" s="104">
        <v>1.48</v>
      </c>
      <c r="O264" s="104">
        <v>0</v>
      </c>
      <c r="P264" s="122">
        <f t="shared" si="31"/>
        <v>1.48</v>
      </c>
      <c r="Q264" s="124">
        <f t="shared" ref="Q264:Q310" si="33">IFERROR(L264/P264-1,"")</f>
        <v>-0.23378378378378384</v>
      </c>
    </row>
    <row r="265" spans="1:17" ht="16.5" x14ac:dyDescent="0.3">
      <c r="A265" s="102" t="s">
        <v>338</v>
      </c>
      <c r="B265" s="103">
        <v>0</v>
      </c>
      <c r="C265" s="104">
        <v>0</v>
      </c>
      <c r="D265" s="104">
        <f t="shared" si="26"/>
        <v>0</v>
      </c>
      <c r="E265" s="105">
        <f t="shared" si="27"/>
        <v>0</v>
      </c>
      <c r="F265" s="103">
        <v>0</v>
      </c>
      <c r="G265" s="104">
        <v>0</v>
      </c>
      <c r="H265" s="122">
        <f t="shared" si="28"/>
        <v>0</v>
      </c>
      <c r="I265" s="123" t="str">
        <f t="shared" si="32"/>
        <v/>
      </c>
      <c r="J265" s="103">
        <v>0</v>
      </c>
      <c r="K265" s="104">
        <v>0</v>
      </c>
      <c r="L265" s="104">
        <f t="shared" si="29"/>
        <v>0</v>
      </c>
      <c r="M265" s="105">
        <f t="shared" si="30"/>
        <v>0</v>
      </c>
      <c r="N265" s="104">
        <v>1.6E-2</v>
      </c>
      <c r="O265" s="104">
        <v>0</v>
      </c>
      <c r="P265" s="122">
        <f t="shared" si="31"/>
        <v>1.6E-2</v>
      </c>
      <c r="Q265" s="124">
        <f t="shared" si="33"/>
        <v>-1</v>
      </c>
    </row>
    <row r="266" spans="1:17" ht="16.5" x14ac:dyDescent="0.3">
      <c r="A266" s="102" t="s">
        <v>305</v>
      </c>
      <c r="B266" s="103">
        <v>0</v>
      </c>
      <c r="C266" s="104">
        <v>0</v>
      </c>
      <c r="D266" s="104">
        <f t="shared" si="26"/>
        <v>0</v>
      </c>
      <c r="E266" s="105">
        <f t="shared" si="27"/>
        <v>0</v>
      </c>
      <c r="F266" s="103">
        <v>0</v>
      </c>
      <c r="G266" s="104">
        <v>0</v>
      </c>
      <c r="H266" s="122">
        <f t="shared" si="28"/>
        <v>0</v>
      </c>
      <c r="I266" s="123" t="str">
        <f t="shared" si="32"/>
        <v/>
      </c>
      <c r="J266" s="103">
        <v>0.2</v>
      </c>
      <c r="K266" s="104">
        <v>0</v>
      </c>
      <c r="L266" s="104">
        <f t="shared" si="29"/>
        <v>0.2</v>
      </c>
      <c r="M266" s="105">
        <f t="shared" si="30"/>
        <v>2.3854964437783451E-7</v>
      </c>
      <c r="N266" s="104">
        <v>0</v>
      </c>
      <c r="O266" s="104">
        <v>0</v>
      </c>
      <c r="P266" s="122">
        <f t="shared" si="31"/>
        <v>0</v>
      </c>
      <c r="Q266" s="124" t="str">
        <f t="shared" si="33"/>
        <v/>
      </c>
    </row>
    <row r="267" spans="1:17" ht="16.5" x14ac:dyDescent="0.3">
      <c r="A267" s="102" t="s">
        <v>318</v>
      </c>
      <c r="B267" s="103">
        <v>0</v>
      </c>
      <c r="C267" s="104">
        <v>0</v>
      </c>
      <c r="D267" s="104">
        <f t="shared" ref="D267:D310" si="34">C267+B267</f>
        <v>0</v>
      </c>
      <c r="E267" s="105">
        <f t="shared" ref="E267:E310" si="35">D267/$D$7</f>
        <v>0</v>
      </c>
      <c r="F267" s="103">
        <v>0</v>
      </c>
      <c r="G267" s="104">
        <v>0</v>
      </c>
      <c r="H267" s="122">
        <f t="shared" ref="H267:H310" si="36">G267+F267</f>
        <v>0</v>
      </c>
      <c r="I267" s="123" t="str">
        <f t="shared" si="32"/>
        <v/>
      </c>
      <c r="J267" s="103">
        <v>0.7</v>
      </c>
      <c r="K267" s="104">
        <v>0</v>
      </c>
      <c r="L267" s="104">
        <f t="shared" ref="L267:L310" si="37">K267+J267</f>
        <v>0.7</v>
      </c>
      <c r="M267" s="105">
        <f t="shared" ref="M267:M310" si="38">L267/$L$7</f>
        <v>8.3492375532242069E-7</v>
      </c>
      <c r="N267" s="104">
        <v>0</v>
      </c>
      <c r="O267" s="104">
        <v>0</v>
      </c>
      <c r="P267" s="122">
        <f t="shared" ref="P267:P310" si="39">O267+N267</f>
        <v>0</v>
      </c>
      <c r="Q267" s="124" t="str">
        <f t="shared" si="33"/>
        <v/>
      </c>
    </row>
    <row r="268" spans="1:17" ht="16.5" x14ac:dyDescent="0.3">
      <c r="A268" s="102" t="s">
        <v>327</v>
      </c>
      <c r="B268" s="103">
        <v>0</v>
      </c>
      <c r="C268" s="104">
        <v>0</v>
      </c>
      <c r="D268" s="104">
        <f t="shared" si="34"/>
        <v>0</v>
      </c>
      <c r="E268" s="105">
        <f t="shared" si="35"/>
        <v>0</v>
      </c>
      <c r="F268" s="103">
        <v>0</v>
      </c>
      <c r="G268" s="104">
        <v>0</v>
      </c>
      <c r="H268" s="122">
        <f t="shared" si="36"/>
        <v>0</v>
      </c>
      <c r="I268" s="123" t="str">
        <f t="shared" si="32"/>
        <v/>
      </c>
      <c r="J268" s="103">
        <v>0</v>
      </c>
      <c r="K268" s="104">
        <v>0</v>
      </c>
      <c r="L268" s="104">
        <f t="shared" si="37"/>
        <v>0</v>
      </c>
      <c r="M268" s="105">
        <f t="shared" si="38"/>
        <v>0</v>
      </c>
      <c r="N268" s="104">
        <v>0.17799999999999999</v>
      </c>
      <c r="O268" s="104">
        <v>0</v>
      </c>
      <c r="P268" s="122">
        <f t="shared" si="39"/>
        <v>0.17799999999999999</v>
      </c>
      <c r="Q268" s="124">
        <f t="shared" si="33"/>
        <v>-1</v>
      </c>
    </row>
    <row r="269" spans="1:17" ht="16.5" x14ac:dyDescent="0.3">
      <c r="A269" s="102" t="s">
        <v>239</v>
      </c>
      <c r="B269" s="103">
        <v>0</v>
      </c>
      <c r="C269" s="104">
        <v>0</v>
      </c>
      <c r="D269" s="104">
        <f t="shared" si="34"/>
        <v>0</v>
      </c>
      <c r="E269" s="105">
        <f t="shared" si="35"/>
        <v>0</v>
      </c>
      <c r="F269" s="103">
        <v>0</v>
      </c>
      <c r="G269" s="104">
        <v>0</v>
      </c>
      <c r="H269" s="122">
        <f t="shared" si="36"/>
        <v>0</v>
      </c>
      <c r="I269" s="123" t="str">
        <f t="shared" si="32"/>
        <v/>
      </c>
      <c r="J269" s="103">
        <v>0</v>
      </c>
      <c r="K269" s="104">
        <v>0</v>
      </c>
      <c r="L269" s="104">
        <f t="shared" si="37"/>
        <v>0</v>
      </c>
      <c r="M269" s="105">
        <f t="shared" si="38"/>
        <v>0</v>
      </c>
      <c r="N269" s="104">
        <v>0.1</v>
      </c>
      <c r="O269" s="104">
        <v>0</v>
      </c>
      <c r="P269" s="122">
        <f t="shared" si="39"/>
        <v>0.1</v>
      </c>
      <c r="Q269" s="124">
        <f t="shared" si="33"/>
        <v>-1</v>
      </c>
    </row>
    <row r="270" spans="1:17" ht="16.5" x14ac:dyDescent="0.3">
      <c r="A270" s="102" t="s">
        <v>340</v>
      </c>
      <c r="B270" s="103">
        <v>0</v>
      </c>
      <c r="C270" s="104">
        <v>0</v>
      </c>
      <c r="D270" s="104">
        <f t="shared" si="34"/>
        <v>0</v>
      </c>
      <c r="E270" s="105">
        <f t="shared" si="35"/>
        <v>0</v>
      </c>
      <c r="F270" s="103">
        <v>0</v>
      </c>
      <c r="G270" s="104">
        <v>0</v>
      </c>
      <c r="H270" s="122">
        <f t="shared" si="36"/>
        <v>0</v>
      </c>
      <c r="I270" s="123" t="str">
        <f t="shared" si="32"/>
        <v/>
      </c>
      <c r="J270" s="103">
        <v>0</v>
      </c>
      <c r="K270" s="104">
        <v>0</v>
      </c>
      <c r="L270" s="104">
        <f t="shared" si="37"/>
        <v>0</v>
      </c>
      <c r="M270" s="105">
        <f t="shared" si="38"/>
        <v>0</v>
      </c>
      <c r="N270" s="104">
        <v>0.03</v>
      </c>
      <c r="O270" s="104">
        <v>0</v>
      </c>
      <c r="P270" s="122">
        <f t="shared" si="39"/>
        <v>0.03</v>
      </c>
      <c r="Q270" s="124">
        <f t="shared" si="33"/>
        <v>-1</v>
      </c>
    </row>
    <row r="271" spans="1:17" ht="16.5" x14ac:dyDescent="0.3">
      <c r="A271" s="102" t="s">
        <v>213</v>
      </c>
      <c r="B271" s="103">
        <v>0</v>
      </c>
      <c r="C271" s="104">
        <v>0</v>
      </c>
      <c r="D271" s="104">
        <f t="shared" si="34"/>
        <v>0</v>
      </c>
      <c r="E271" s="105">
        <f t="shared" si="35"/>
        <v>0</v>
      </c>
      <c r="F271" s="103">
        <v>0.2</v>
      </c>
      <c r="G271" s="104">
        <v>0</v>
      </c>
      <c r="H271" s="122">
        <f t="shared" si="36"/>
        <v>0.2</v>
      </c>
      <c r="I271" s="123">
        <f t="shared" si="32"/>
        <v>-1</v>
      </c>
      <c r="J271" s="103">
        <v>2.5760000000000001</v>
      </c>
      <c r="K271" s="104">
        <v>0</v>
      </c>
      <c r="L271" s="104">
        <f t="shared" si="37"/>
        <v>2.5760000000000001</v>
      </c>
      <c r="M271" s="105">
        <f t="shared" si="38"/>
        <v>3.0725194195865081E-6</v>
      </c>
      <c r="N271" s="104">
        <v>5.1479999999999997</v>
      </c>
      <c r="O271" s="104">
        <v>0</v>
      </c>
      <c r="P271" s="122">
        <f t="shared" si="39"/>
        <v>5.1479999999999997</v>
      </c>
      <c r="Q271" s="124">
        <f t="shared" si="33"/>
        <v>-0.49961149961149953</v>
      </c>
    </row>
    <row r="272" spans="1:17" ht="16.5" x14ac:dyDescent="0.3">
      <c r="A272" s="102" t="s">
        <v>195</v>
      </c>
      <c r="B272" s="103">
        <v>0</v>
      </c>
      <c r="C272" s="104">
        <v>0</v>
      </c>
      <c r="D272" s="104">
        <f t="shared" si="34"/>
        <v>0</v>
      </c>
      <c r="E272" s="105">
        <f t="shared" si="35"/>
        <v>0</v>
      </c>
      <c r="F272" s="103">
        <v>0.57499999999999996</v>
      </c>
      <c r="G272" s="104">
        <v>0</v>
      </c>
      <c r="H272" s="122">
        <f t="shared" si="36"/>
        <v>0.57499999999999996</v>
      </c>
      <c r="I272" s="123">
        <f t="shared" si="32"/>
        <v>-1</v>
      </c>
      <c r="J272" s="103">
        <v>11.449</v>
      </c>
      <c r="K272" s="104">
        <v>0</v>
      </c>
      <c r="L272" s="104">
        <f t="shared" si="37"/>
        <v>11.449</v>
      </c>
      <c r="M272" s="105">
        <f t="shared" si="38"/>
        <v>1.3655774392409136E-5</v>
      </c>
      <c r="N272" s="104">
        <v>8.2870000000000008</v>
      </c>
      <c r="O272" s="104">
        <v>0</v>
      </c>
      <c r="P272" s="122">
        <f t="shared" si="39"/>
        <v>8.2870000000000008</v>
      </c>
      <c r="Q272" s="124">
        <f t="shared" si="33"/>
        <v>0.38156148183902472</v>
      </c>
    </row>
    <row r="273" spans="1:17" ht="16.5" x14ac:dyDescent="0.3">
      <c r="A273" s="102" t="s">
        <v>251</v>
      </c>
      <c r="B273" s="103">
        <v>0</v>
      </c>
      <c r="C273" s="104">
        <v>0</v>
      </c>
      <c r="D273" s="104">
        <f t="shared" si="34"/>
        <v>0</v>
      </c>
      <c r="E273" s="105">
        <f t="shared" si="35"/>
        <v>0</v>
      </c>
      <c r="F273" s="103">
        <v>25.684000000000001</v>
      </c>
      <c r="G273" s="104">
        <v>0</v>
      </c>
      <c r="H273" s="122">
        <f t="shared" si="36"/>
        <v>25.684000000000001</v>
      </c>
      <c r="I273" s="123">
        <f t="shared" si="32"/>
        <v>-1</v>
      </c>
      <c r="J273" s="103">
        <v>54.207999999999998</v>
      </c>
      <c r="K273" s="104">
        <v>0</v>
      </c>
      <c r="L273" s="104">
        <f t="shared" si="37"/>
        <v>54.207999999999998</v>
      </c>
      <c r="M273" s="105">
        <f t="shared" si="38"/>
        <v>6.4656495612168261E-5</v>
      </c>
      <c r="N273" s="104">
        <v>246.67</v>
      </c>
      <c r="O273" s="104">
        <v>0</v>
      </c>
      <c r="P273" s="122">
        <f t="shared" si="39"/>
        <v>246.67</v>
      </c>
      <c r="Q273" s="124">
        <f t="shared" si="33"/>
        <v>-0.7802408075566547</v>
      </c>
    </row>
    <row r="274" spans="1:17" ht="16.5" x14ac:dyDescent="0.3">
      <c r="A274" s="102" t="s">
        <v>269</v>
      </c>
      <c r="B274" s="103">
        <v>0</v>
      </c>
      <c r="C274" s="104">
        <v>0</v>
      </c>
      <c r="D274" s="104">
        <f t="shared" si="34"/>
        <v>0</v>
      </c>
      <c r="E274" s="105">
        <f t="shared" si="35"/>
        <v>0</v>
      </c>
      <c r="F274" s="103">
        <v>0</v>
      </c>
      <c r="G274" s="104">
        <v>0</v>
      </c>
      <c r="H274" s="122">
        <f t="shared" si="36"/>
        <v>0</v>
      </c>
      <c r="I274" s="123" t="str">
        <f t="shared" si="32"/>
        <v/>
      </c>
      <c r="J274" s="103">
        <v>0</v>
      </c>
      <c r="K274" s="104">
        <v>0</v>
      </c>
      <c r="L274" s="104">
        <f t="shared" si="37"/>
        <v>0</v>
      </c>
      <c r="M274" s="105">
        <f t="shared" si="38"/>
        <v>0</v>
      </c>
      <c r="N274" s="104">
        <v>1E-3</v>
      </c>
      <c r="O274" s="104">
        <v>0</v>
      </c>
      <c r="P274" s="122">
        <f t="shared" si="39"/>
        <v>1E-3</v>
      </c>
      <c r="Q274" s="124">
        <f t="shared" si="33"/>
        <v>-1</v>
      </c>
    </row>
    <row r="275" spans="1:17" ht="16.5" x14ac:dyDescent="0.3">
      <c r="A275" s="102" t="s">
        <v>231</v>
      </c>
      <c r="B275" s="103">
        <v>0</v>
      </c>
      <c r="C275" s="104">
        <v>0</v>
      </c>
      <c r="D275" s="104">
        <f t="shared" si="34"/>
        <v>0</v>
      </c>
      <c r="E275" s="105">
        <f t="shared" si="35"/>
        <v>0</v>
      </c>
      <c r="F275" s="103">
        <v>0</v>
      </c>
      <c r="G275" s="104">
        <v>0</v>
      </c>
      <c r="H275" s="122">
        <f t="shared" si="36"/>
        <v>0</v>
      </c>
      <c r="I275" s="123" t="str">
        <f t="shared" si="32"/>
        <v/>
      </c>
      <c r="J275" s="103">
        <v>0.6</v>
      </c>
      <c r="K275" s="104">
        <v>0</v>
      </c>
      <c r="L275" s="104">
        <f t="shared" si="37"/>
        <v>0.6</v>
      </c>
      <c r="M275" s="105">
        <f t="shared" si="38"/>
        <v>7.1564893313350343E-7</v>
      </c>
      <c r="N275" s="104">
        <v>0</v>
      </c>
      <c r="O275" s="104">
        <v>0</v>
      </c>
      <c r="P275" s="122">
        <f t="shared" si="39"/>
        <v>0</v>
      </c>
      <c r="Q275" s="124" t="str">
        <f t="shared" si="33"/>
        <v/>
      </c>
    </row>
    <row r="276" spans="1:17" ht="16.5" x14ac:dyDescent="0.3">
      <c r="A276" s="102" t="s">
        <v>351</v>
      </c>
      <c r="B276" s="103">
        <v>0</v>
      </c>
      <c r="C276" s="104">
        <v>0</v>
      </c>
      <c r="D276" s="104">
        <f t="shared" si="34"/>
        <v>0</v>
      </c>
      <c r="E276" s="105">
        <f t="shared" si="35"/>
        <v>0</v>
      </c>
      <c r="F276" s="103">
        <v>0</v>
      </c>
      <c r="G276" s="104">
        <v>0</v>
      </c>
      <c r="H276" s="122">
        <f t="shared" si="36"/>
        <v>0</v>
      </c>
      <c r="I276" s="123" t="str">
        <f t="shared" si="32"/>
        <v/>
      </c>
      <c r="J276" s="103">
        <v>0</v>
      </c>
      <c r="K276" s="104">
        <v>0</v>
      </c>
      <c r="L276" s="104">
        <f t="shared" si="37"/>
        <v>0</v>
      </c>
      <c r="M276" s="105">
        <f t="shared" si="38"/>
        <v>0</v>
      </c>
      <c r="N276" s="104">
        <v>8.9999999999999993E-3</v>
      </c>
      <c r="O276" s="104">
        <v>0</v>
      </c>
      <c r="P276" s="122">
        <f t="shared" si="39"/>
        <v>8.9999999999999993E-3</v>
      </c>
      <c r="Q276" s="124">
        <f t="shared" si="33"/>
        <v>-1</v>
      </c>
    </row>
    <row r="277" spans="1:17" ht="16.5" x14ac:dyDescent="0.3">
      <c r="A277" s="102" t="s">
        <v>373</v>
      </c>
      <c r="B277" s="103">
        <v>0</v>
      </c>
      <c r="C277" s="104">
        <v>0</v>
      </c>
      <c r="D277" s="104">
        <f t="shared" si="34"/>
        <v>0</v>
      </c>
      <c r="E277" s="105">
        <f t="shared" si="35"/>
        <v>0</v>
      </c>
      <c r="F277" s="103">
        <v>0</v>
      </c>
      <c r="G277" s="104">
        <v>0</v>
      </c>
      <c r="H277" s="122">
        <f t="shared" si="36"/>
        <v>0</v>
      </c>
      <c r="I277" s="123" t="str">
        <f t="shared" si="32"/>
        <v/>
      </c>
      <c r="J277" s="103">
        <v>0</v>
      </c>
      <c r="K277" s="104">
        <v>0</v>
      </c>
      <c r="L277" s="104">
        <f t="shared" si="37"/>
        <v>0</v>
      </c>
      <c r="M277" s="105">
        <f t="shared" si="38"/>
        <v>0</v>
      </c>
      <c r="N277" s="104">
        <v>0.2</v>
      </c>
      <c r="O277" s="104">
        <v>0</v>
      </c>
      <c r="P277" s="122">
        <f t="shared" si="39"/>
        <v>0.2</v>
      </c>
      <c r="Q277" s="124">
        <f t="shared" si="33"/>
        <v>-1</v>
      </c>
    </row>
    <row r="278" spans="1:17" ht="16.5" x14ac:dyDescent="0.3">
      <c r="A278" s="102" t="s">
        <v>289</v>
      </c>
      <c r="B278" s="103">
        <v>0</v>
      </c>
      <c r="C278" s="104">
        <v>0</v>
      </c>
      <c r="D278" s="104">
        <f t="shared" si="34"/>
        <v>0</v>
      </c>
      <c r="E278" s="105">
        <f t="shared" si="35"/>
        <v>0</v>
      </c>
      <c r="F278" s="103">
        <v>0</v>
      </c>
      <c r="G278" s="104">
        <v>0</v>
      </c>
      <c r="H278" s="122">
        <f t="shared" si="36"/>
        <v>0</v>
      </c>
      <c r="I278" s="123" t="str">
        <f t="shared" si="32"/>
        <v/>
      </c>
      <c r="J278" s="103">
        <v>0.13500000000000001</v>
      </c>
      <c r="K278" s="104">
        <v>0</v>
      </c>
      <c r="L278" s="104">
        <f t="shared" si="37"/>
        <v>0.13500000000000001</v>
      </c>
      <c r="M278" s="105">
        <f t="shared" si="38"/>
        <v>1.6102100995503828E-7</v>
      </c>
      <c r="N278" s="104">
        <v>5.0000000000000001E-3</v>
      </c>
      <c r="O278" s="104">
        <v>0</v>
      </c>
      <c r="P278" s="122">
        <f t="shared" si="39"/>
        <v>5.0000000000000001E-3</v>
      </c>
      <c r="Q278" s="124">
        <f t="shared" si="33"/>
        <v>26</v>
      </c>
    </row>
    <row r="279" spans="1:17" ht="16.5" x14ac:dyDescent="0.3">
      <c r="A279" s="102" t="s">
        <v>326</v>
      </c>
      <c r="B279" s="103">
        <v>0</v>
      </c>
      <c r="C279" s="104">
        <v>0</v>
      </c>
      <c r="D279" s="104">
        <f t="shared" si="34"/>
        <v>0</v>
      </c>
      <c r="E279" s="105">
        <f t="shared" si="35"/>
        <v>0</v>
      </c>
      <c r="F279" s="103">
        <v>0</v>
      </c>
      <c r="G279" s="104">
        <v>0</v>
      </c>
      <c r="H279" s="122">
        <f t="shared" si="36"/>
        <v>0</v>
      </c>
      <c r="I279" s="123" t="str">
        <f t="shared" si="32"/>
        <v/>
      </c>
      <c r="J279" s="103">
        <v>0</v>
      </c>
      <c r="K279" s="104">
        <v>0</v>
      </c>
      <c r="L279" s="104">
        <f t="shared" si="37"/>
        <v>0</v>
      </c>
      <c r="M279" s="105">
        <f t="shared" si="38"/>
        <v>0</v>
      </c>
      <c r="N279" s="104">
        <v>0.13</v>
      </c>
      <c r="O279" s="104">
        <v>0</v>
      </c>
      <c r="P279" s="122">
        <f t="shared" si="39"/>
        <v>0.13</v>
      </c>
      <c r="Q279" s="124">
        <f t="shared" si="33"/>
        <v>-1</v>
      </c>
    </row>
    <row r="280" spans="1:17" ht="16.5" x14ac:dyDescent="0.3">
      <c r="A280" s="102" t="s">
        <v>344</v>
      </c>
      <c r="B280" s="103">
        <v>0</v>
      </c>
      <c r="C280" s="104">
        <v>0</v>
      </c>
      <c r="D280" s="104">
        <f t="shared" si="34"/>
        <v>0</v>
      </c>
      <c r="E280" s="105">
        <f t="shared" si="35"/>
        <v>0</v>
      </c>
      <c r="F280" s="103">
        <v>0</v>
      </c>
      <c r="G280" s="104">
        <v>0</v>
      </c>
      <c r="H280" s="122">
        <f t="shared" si="36"/>
        <v>0</v>
      </c>
      <c r="I280" s="123" t="str">
        <f t="shared" si="32"/>
        <v/>
      </c>
      <c r="J280" s="103">
        <v>0</v>
      </c>
      <c r="K280" s="104">
        <v>0</v>
      </c>
      <c r="L280" s="104">
        <f t="shared" si="37"/>
        <v>0</v>
      </c>
      <c r="M280" s="105">
        <f t="shared" si="38"/>
        <v>0</v>
      </c>
      <c r="N280" s="104">
        <v>0.35</v>
      </c>
      <c r="O280" s="104">
        <v>0</v>
      </c>
      <c r="P280" s="122">
        <f t="shared" si="39"/>
        <v>0.35</v>
      </c>
      <c r="Q280" s="124">
        <f t="shared" si="33"/>
        <v>-1</v>
      </c>
    </row>
    <row r="281" spans="1:17" ht="16.5" x14ac:dyDescent="0.3">
      <c r="A281" s="102" t="s">
        <v>236</v>
      </c>
      <c r="B281" s="103">
        <v>0</v>
      </c>
      <c r="C281" s="104">
        <v>0</v>
      </c>
      <c r="D281" s="104">
        <f t="shared" si="34"/>
        <v>0</v>
      </c>
      <c r="E281" s="105">
        <f t="shared" si="35"/>
        <v>0</v>
      </c>
      <c r="F281" s="103">
        <v>0</v>
      </c>
      <c r="G281" s="104">
        <v>0</v>
      </c>
      <c r="H281" s="122">
        <f t="shared" si="36"/>
        <v>0</v>
      </c>
      <c r="I281" s="123" t="str">
        <f t="shared" si="32"/>
        <v/>
      </c>
      <c r="J281" s="103">
        <v>0.2</v>
      </c>
      <c r="K281" s="104">
        <v>0</v>
      </c>
      <c r="L281" s="104">
        <f t="shared" si="37"/>
        <v>0.2</v>
      </c>
      <c r="M281" s="105">
        <f t="shared" si="38"/>
        <v>2.3854964437783451E-7</v>
      </c>
      <c r="N281" s="104">
        <v>0</v>
      </c>
      <c r="O281" s="104">
        <v>0</v>
      </c>
      <c r="P281" s="122">
        <f t="shared" si="39"/>
        <v>0</v>
      </c>
      <c r="Q281" s="124" t="str">
        <f t="shared" si="33"/>
        <v/>
      </c>
    </row>
    <row r="282" spans="1:17" ht="16.5" x14ac:dyDescent="0.3">
      <c r="A282" s="102" t="s">
        <v>337</v>
      </c>
      <c r="B282" s="103">
        <v>0</v>
      </c>
      <c r="C282" s="104">
        <v>0</v>
      </c>
      <c r="D282" s="104">
        <f t="shared" si="34"/>
        <v>0</v>
      </c>
      <c r="E282" s="105">
        <f t="shared" si="35"/>
        <v>0</v>
      </c>
      <c r="F282" s="103">
        <v>0</v>
      </c>
      <c r="G282" s="104">
        <v>0</v>
      </c>
      <c r="H282" s="122">
        <f t="shared" si="36"/>
        <v>0</v>
      </c>
      <c r="I282" s="123" t="str">
        <f t="shared" si="32"/>
        <v/>
      </c>
      <c r="J282" s="103">
        <v>0</v>
      </c>
      <c r="K282" s="104">
        <v>0</v>
      </c>
      <c r="L282" s="104">
        <f t="shared" si="37"/>
        <v>0</v>
      </c>
      <c r="M282" s="105">
        <f t="shared" si="38"/>
        <v>0</v>
      </c>
      <c r="N282" s="104">
        <v>0.56000000000000005</v>
      </c>
      <c r="O282" s="104">
        <v>0</v>
      </c>
      <c r="P282" s="122">
        <f t="shared" si="39"/>
        <v>0.56000000000000005</v>
      </c>
      <c r="Q282" s="124">
        <f t="shared" si="33"/>
        <v>-1</v>
      </c>
    </row>
    <row r="283" spans="1:17" ht="16.5" x14ac:dyDescent="0.3">
      <c r="A283" s="102" t="s">
        <v>233</v>
      </c>
      <c r="B283" s="103">
        <v>0</v>
      </c>
      <c r="C283" s="104">
        <v>0</v>
      </c>
      <c r="D283" s="104">
        <f t="shared" si="34"/>
        <v>0</v>
      </c>
      <c r="E283" s="105">
        <f t="shared" si="35"/>
        <v>0</v>
      </c>
      <c r="F283" s="103">
        <v>0</v>
      </c>
      <c r="G283" s="104">
        <v>0</v>
      </c>
      <c r="H283" s="122">
        <f t="shared" si="36"/>
        <v>0</v>
      </c>
      <c r="I283" s="123" t="str">
        <f t="shared" si="32"/>
        <v/>
      </c>
      <c r="J283" s="103">
        <v>0.14000000000000001</v>
      </c>
      <c r="K283" s="104">
        <v>0</v>
      </c>
      <c r="L283" s="104">
        <f t="shared" si="37"/>
        <v>0.14000000000000001</v>
      </c>
      <c r="M283" s="105">
        <f t="shared" si="38"/>
        <v>1.6698475106448415E-7</v>
      </c>
      <c r="N283" s="104">
        <v>0</v>
      </c>
      <c r="O283" s="104">
        <v>0</v>
      </c>
      <c r="P283" s="122">
        <f t="shared" si="39"/>
        <v>0</v>
      </c>
      <c r="Q283" s="124" t="str">
        <f t="shared" si="33"/>
        <v/>
      </c>
    </row>
    <row r="284" spans="1:17" ht="16.5" x14ac:dyDescent="0.3">
      <c r="A284" s="102" t="s">
        <v>113</v>
      </c>
      <c r="B284" s="103">
        <v>0</v>
      </c>
      <c r="C284" s="104">
        <v>0</v>
      </c>
      <c r="D284" s="104">
        <f t="shared" si="34"/>
        <v>0</v>
      </c>
      <c r="E284" s="105">
        <f t="shared" si="35"/>
        <v>0</v>
      </c>
      <c r="F284" s="103">
        <v>0.08</v>
      </c>
      <c r="G284" s="104">
        <v>0</v>
      </c>
      <c r="H284" s="122">
        <f t="shared" si="36"/>
        <v>0.08</v>
      </c>
      <c r="I284" s="123">
        <f t="shared" si="32"/>
        <v>-1</v>
      </c>
      <c r="J284" s="103">
        <v>1.419</v>
      </c>
      <c r="K284" s="104">
        <v>0</v>
      </c>
      <c r="L284" s="104">
        <f t="shared" si="37"/>
        <v>1.419</v>
      </c>
      <c r="M284" s="105">
        <f t="shared" si="38"/>
        <v>1.6925097268607356E-6</v>
      </c>
      <c r="N284" s="104">
        <v>0.54</v>
      </c>
      <c r="O284" s="104">
        <v>0</v>
      </c>
      <c r="P284" s="122">
        <f t="shared" si="39"/>
        <v>0.54</v>
      </c>
      <c r="Q284" s="124">
        <f t="shared" si="33"/>
        <v>1.6277777777777778</v>
      </c>
    </row>
    <row r="285" spans="1:17" ht="16.5" x14ac:dyDescent="0.3">
      <c r="A285" s="102" t="s">
        <v>315</v>
      </c>
      <c r="B285" s="103">
        <v>0</v>
      </c>
      <c r="C285" s="104">
        <v>0</v>
      </c>
      <c r="D285" s="104">
        <f t="shared" si="34"/>
        <v>0</v>
      </c>
      <c r="E285" s="105">
        <f t="shared" si="35"/>
        <v>0</v>
      </c>
      <c r="F285" s="103">
        <v>0</v>
      </c>
      <c r="G285" s="104">
        <v>0</v>
      </c>
      <c r="H285" s="122">
        <f t="shared" si="36"/>
        <v>0</v>
      </c>
      <c r="I285" s="123" t="str">
        <f t="shared" si="32"/>
        <v/>
      </c>
      <c r="J285" s="103">
        <v>0.01</v>
      </c>
      <c r="K285" s="104">
        <v>0</v>
      </c>
      <c r="L285" s="104">
        <f t="shared" si="37"/>
        <v>0.01</v>
      </c>
      <c r="M285" s="105">
        <f t="shared" si="38"/>
        <v>1.1927482218891725E-8</v>
      </c>
      <c r="N285" s="104">
        <v>0</v>
      </c>
      <c r="O285" s="104">
        <v>0</v>
      </c>
      <c r="P285" s="122">
        <f t="shared" si="39"/>
        <v>0</v>
      </c>
      <c r="Q285" s="124" t="str">
        <f t="shared" si="33"/>
        <v/>
      </c>
    </row>
    <row r="286" spans="1:17" ht="16.5" x14ac:dyDescent="0.3">
      <c r="A286" s="102" t="s">
        <v>274</v>
      </c>
      <c r="B286" s="103">
        <v>0</v>
      </c>
      <c r="C286" s="104">
        <v>0</v>
      </c>
      <c r="D286" s="104">
        <f t="shared" si="34"/>
        <v>0</v>
      </c>
      <c r="E286" s="105">
        <f t="shared" si="35"/>
        <v>0</v>
      </c>
      <c r="F286" s="103">
        <v>0</v>
      </c>
      <c r="G286" s="104">
        <v>0</v>
      </c>
      <c r="H286" s="122">
        <f t="shared" si="36"/>
        <v>0</v>
      </c>
      <c r="I286" s="123" t="str">
        <f t="shared" si="32"/>
        <v/>
      </c>
      <c r="J286" s="103">
        <v>0</v>
      </c>
      <c r="K286" s="104">
        <v>0</v>
      </c>
      <c r="L286" s="104">
        <f t="shared" si="37"/>
        <v>0</v>
      </c>
      <c r="M286" s="105">
        <f t="shared" si="38"/>
        <v>0</v>
      </c>
      <c r="N286" s="104">
        <v>0.15</v>
      </c>
      <c r="O286" s="104">
        <v>0</v>
      </c>
      <c r="P286" s="122">
        <f t="shared" si="39"/>
        <v>0.15</v>
      </c>
      <c r="Q286" s="124">
        <f t="shared" si="33"/>
        <v>-1</v>
      </c>
    </row>
    <row r="287" spans="1:17" ht="16.5" x14ac:dyDescent="0.3">
      <c r="A287" s="102" t="s">
        <v>152</v>
      </c>
      <c r="B287" s="103">
        <v>0</v>
      </c>
      <c r="C287" s="104">
        <v>0</v>
      </c>
      <c r="D287" s="104">
        <f t="shared" si="34"/>
        <v>0</v>
      </c>
      <c r="E287" s="105">
        <f t="shared" si="35"/>
        <v>0</v>
      </c>
      <c r="F287" s="103">
        <v>0</v>
      </c>
      <c r="G287" s="104">
        <v>0</v>
      </c>
      <c r="H287" s="122">
        <f t="shared" si="36"/>
        <v>0</v>
      </c>
      <c r="I287" s="123" t="str">
        <f t="shared" si="32"/>
        <v/>
      </c>
      <c r="J287" s="103">
        <v>0.152</v>
      </c>
      <c r="K287" s="104">
        <v>0</v>
      </c>
      <c r="L287" s="104">
        <f t="shared" si="37"/>
        <v>0.152</v>
      </c>
      <c r="M287" s="105">
        <f t="shared" si="38"/>
        <v>1.8129772972715421E-7</v>
      </c>
      <c r="N287" s="104">
        <v>0.24</v>
      </c>
      <c r="O287" s="104">
        <v>0</v>
      </c>
      <c r="P287" s="122">
        <f t="shared" si="39"/>
        <v>0.24</v>
      </c>
      <c r="Q287" s="124">
        <f t="shared" si="33"/>
        <v>-0.3666666666666667</v>
      </c>
    </row>
    <row r="288" spans="1:17" ht="16.5" x14ac:dyDescent="0.3">
      <c r="A288" s="102" t="s">
        <v>254</v>
      </c>
      <c r="B288" s="103">
        <v>0</v>
      </c>
      <c r="C288" s="104">
        <v>0</v>
      </c>
      <c r="D288" s="104">
        <f t="shared" si="34"/>
        <v>0</v>
      </c>
      <c r="E288" s="105">
        <f t="shared" si="35"/>
        <v>0</v>
      </c>
      <c r="F288" s="103">
        <v>0</v>
      </c>
      <c r="G288" s="104">
        <v>0</v>
      </c>
      <c r="H288" s="122">
        <f t="shared" si="36"/>
        <v>0</v>
      </c>
      <c r="I288" s="123" t="str">
        <f t="shared" si="32"/>
        <v/>
      </c>
      <c r="J288" s="103">
        <v>0</v>
      </c>
      <c r="K288" s="104">
        <v>0</v>
      </c>
      <c r="L288" s="104">
        <f t="shared" si="37"/>
        <v>0</v>
      </c>
      <c r="M288" s="105">
        <f t="shared" si="38"/>
        <v>0</v>
      </c>
      <c r="N288" s="104">
        <v>0.83</v>
      </c>
      <c r="O288" s="104">
        <v>0</v>
      </c>
      <c r="P288" s="122">
        <f t="shared" si="39"/>
        <v>0.83</v>
      </c>
      <c r="Q288" s="124">
        <f t="shared" si="33"/>
        <v>-1</v>
      </c>
    </row>
    <row r="289" spans="1:17" ht="16.5" x14ac:dyDescent="0.3">
      <c r="A289" s="102" t="s">
        <v>258</v>
      </c>
      <c r="B289" s="103">
        <v>0</v>
      </c>
      <c r="C289" s="104">
        <v>0</v>
      </c>
      <c r="D289" s="104">
        <f t="shared" si="34"/>
        <v>0</v>
      </c>
      <c r="E289" s="105">
        <f t="shared" si="35"/>
        <v>0</v>
      </c>
      <c r="F289" s="103">
        <v>0</v>
      </c>
      <c r="G289" s="104">
        <v>0</v>
      </c>
      <c r="H289" s="122">
        <f t="shared" si="36"/>
        <v>0</v>
      </c>
      <c r="I289" s="123" t="str">
        <f t="shared" si="32"/>
        <v/>
      </c>
      <c r="J289" s="103">
        <v>0.158</v>
      </c>
      <c r="K289" s="104">
        <v>0</v>
      </c>
      <c r="L289" s="104">
        <f t="shared" si="37"/>
        <v>0.158</v>
      </c>
      <c r="M289" s="105">
        <f t="shared" si="38"/>
        <v>1.8845421905848924E-7</v>
      </c>
      <c r="N289" s="104">
        <v>0</v>
      </c>
      <c r="O289" s="104">
        <v>0</v>
      </c>
      <c r="P289" s="122">
        <f t="shared" si="39"/>
        <v>0</v>
      </c>
      <c r="Q289" s="124" t="str">
        <f t="shared" si="33"/>
        <v/>
      </c>
    </row>
    <row r="290" spans="1:17" ht="16.5" x14ac:dyDescent="0.3">
      <c r="A290" s="102" t="s">
        <v>359</v>
      </c>
      <c r="B290" s="103">
        <v>0</v>
      </c>
      <c r="C290" s="104">
        <v>0</v>
      </c>
      <c r="D290" s="104">
        <f t="shared" si="34"/>
        <v>0</v>
      </c>
      <c r="E290" s="105">
        <f t="shared" si="35"/>
        <v>0</v>
      </c>
      <c r="F290" s="103">
        <v>0</v>
      </c>
      <c r="G290" s="104">
        <v>0</v>
      </c>
      <c r="H290" s="122">
        <f t="shared" si="36"/>
        <v>0</v>
      </c>
      <c r="I290" s="123" t="str">
        <f t="shared" si="32"/>
        <v/>
      </c>
      <c r="J290" s="103">
        <v>0</v>
      </c>
      <c r="K290" s="104">
        <v>0</v>
      </c>
      <c r="L290" s="104">
        <f t="shared" si="37"/>
        <v>0</v>
      </c>
      <c r="M290" s="105">
        <f t="shared" si="38"/>
        <v>0</v>
      </c>
      <c r="N290" s="104">
        <v>0.17</v>
      </c>
      <c r="O290" s="104">
        <v>0</v>
      </c>
      <c r="P290" s="122">
        <f t="shared" si="39"/>
        <v>0.17</v>
      </c>
      <c r="Q290" s="124">
        <f t="shared" si="33"/>
        <v>-1</v>
      </c>
    </row>
    <row r="291" spans="1:17" ht="16.5" x14ac:dyDescent="0.3">
      <c r="A291" s="102" t="s">
        <v>308</v>
      </c>
      <c r="B291" s="103">
        <v>0</v>
      </c>
      <c r="C291" s="104">
        <v>0</v>
      </c>
      <c r="D291" s="104">
        <f t="shared" si="34"/>
        <v>0</v>
      </c>
      <c r="E291" s="105">
        <f t="shared" si="35"/>
        <v>0</v>
      </c>
      <c r="F291" s="103">
        <v>0</v>
      </c>
      <c r="G291" s="104">
        <v>0</v>
      </c>
      <c r="H291" s="122">
        <f t="shared" si="36"/>
        <v>0</v>
      </c>
      <c r="I291" s="123" t="str">
        <f t="shared" si="32"/>
        <v/>
      </c>
      <c r="J291" s="103">
        <v>2.5000000000000001E-2</v>
      </c>
      <c r="K291" s="104">
        <v>0</v>
      </c>
      <c r="L291" s="104">
        <f t="shared" si="37"/>
        <v>2.5000000000000001E-2</v>
      </c>
      <c r="M291" s="105">
        <f t="shared" si="38"/>
        <v>2.9818705547229314E-8</v>
      </c>
      <c r="N291" s="104">
        <v>0</v>
      </c>
      <c r="O291" s="104">
        <v>0</v>
      </c>
      <c r="P291" s="122">
        <f t="shared" si="39"/>
        <v>0</v>
      </c>
      <c r="Q291" s="124" t="str">
        <f t="shared" si="33"/>
        <v/>
      </c>
    </row>
    <row r="292" spans="1:17" ht="16.5" x14ac:dyDescent="0.3">
      <c r="A292" s="102" t="s">
        <v>283</v>
      </c>
      <c r="B292" s="103">
        <v>0</v>
      </c>
      <c r="C292" s="104">
        <v>0</v>
      </c>
      <c r="D292" s="104">
        <f t="shared" si="34"/>
        <v>0</v>
      </c>
      <c r="E292" s="105">
        <f t="shared" si="35"/>
        <v>0</v>
      </c>
      <c r="F292" s="103">
        <v>2.4E-2</v>
      </c>
      <c r="G292" s="104">
        <v>0</v>
      </c>
      <c r="H292" s="122">
        <f t="shared" si="36"/>
        <v>2.4E-2</v>
      </c>
      <c r="I292" s="123">
        <f t="shared" si="32"/>
        <v>-1</v>
      </c>
      <c r="J292" s="103">
        <v>0.193</v>
      </c>
      <c r="K292" s="104">
        <v>0</v>
      </c>
      <c r="L292" s="104">
        <f t="shared" si="37"/>
        <v>0.193</v>
      </c>
      <c r="M292" s="105">
        <f t="shared" si="38"/>
        <v>2.3020040682461029E-7</v>
      </c>
      <c r="N292" s="104">
        <v>0.308</v>
      </c>
      <c r="O292" s="104">
        <v>0</v>
      </c>
      <c r="P292" s="122">
        <f t="shared" si="39"/>
        <v>0.308</v>
      </c>
      <c r="Q292" s="124">
        <f t="shared" si="33"/>
        <v>-0.37337662337662336</v>
      </c>
    </row>
    <row r="293" spans="1:17" ht="16.5" x14ac:dyDescent="0.3">
      <c r="A293" s="102" t="s">
        <v>324</v>
      </c>
      <c r="B293" s="103">
        <v>0</v>
      </c>
      <c r="C293" s="104">
        <v>0</v>
      </c>
      <c r="D293" s="104">
        <f t="shared" si="34"/>
        <v>0</v>
      </c>
      <c r="E293" s="105">
        <f t="shared" si="35"/>
        <v>0</v>
      </c>
      <c r="F293" s="103">
        <v>0</v>
      </c>
      <c r="G293" s="104">
        <v>0</v>
      </c>
      <c r="H293" s="122">
        <f t="shared" si="36"/>
        <v>0</v>
      </c>
      <c r="I293" s="123" t="str">
        <f t="shared" si="32"/>
        <v/>
      </c>
      <c r="J293" s="103">
        <v>0</v>
      </c>
      <c r="K293" s="104">
        <v>0</v>
      </c>
      <c r="L293" s="104">
        <f t="shared" si="37"/>
        <v>0</v>
      </c>
      <c r="M293" s="105">
        <f t="shared" si="38"/>
        <v>0</v>
      </c>
      <c r="N293" s="104">
        <v>0.15</v>
      </c>
      <c r="O293" s="104">
        <v>0</v>
      </c>
      <c r="P293" s="122">
        <f t="shared" si="39"/>
        <v>0.15</v>
      </c>
      <c r="Q293" s="124">
        <f t="shared" si="33"/>
        <v>-1</v>
      </c>
    </row>
    <row r="294" spans="1:17" ht="16.5" x14ac:dyDescent="0.3">
      <c r="A294" s="102" t="s">
        <v>267</v>
      </c>
      <c r="B294" s="103">
        <v>0</v>
      </c>
      <c r="C294" s="104">
        <v>0</v>
      </c>
      <c r="D294" s="104">
        <f t="shared" si="34"/>
        <v>0</v>
      </c>
      <c r="E294" s="105">
        <f t="shared" si="35"/>
        <v>0</v>
      </c>
      <c r="F294" s="103">
        <v>0</v>
      </c>
      <c r="G294" s="104">
        <v>0</v>
      </c>
      <c r="H294" s="122">
        <f t="shared" si="36"/>
        <v>0</v>
      </c>
      <c r="I294" s="123" t="str">
        <f t="shared" si="32"/>
        <v/>
      </c>
      <c r="J294" s="103">
        <v>8.0000000000000002E-3</v>
      </c>
      <c r="K294" s="104">
        <v>0</v>
      </c>
      <c r="L294" s="104">
        <f t="shared" si="37"/>
        <v>8.0000000000000002E-3</v>
      </c>
      <c r="M294" s="105">
        <f t="shared" si="38"/>
        <v>9.5419857751133804E-9</v>
      </c>
      <c r="N294" s="104">
        <v>0.01</v>
      </c>
      <c r="O294" s="104">
        <v>0</v>
      </c>
      <c r="P294" s="122">
        <f t="shared" si="39"/>
        <v>0.01</v>
      </c>
      <c r="Q294" s="124">
        <f t="shared" si="33"/>
        <v>-0.19999999999999996</v>
      </c>
    </row>
    <row r="295" spans="1:17" ht="16.5" x14ac:dyDescent="0.3">
      <c r="A295" s="102" t="s">
        <v>282</v>
      </c>
      <c r="B295" s="103">
        <v>0</v>
      </c>
      <c r="C295" s="104">
        <v>0</v>
      </c>
      <c r="D295" s="104">
        <f t="shared" si="34"/>
        <v>0</v>
      </c>
      <c r="E295" s="105">
        <f t="shared" si="35"/>
        <v>0</v>
      </c>
      <c r="F295" s="103">
        <v>0</v>
      </c>
      <c r="G295" s="104">
        <v>0</v>
      </c>
      <c r="H295" s="122">
        <f t="shared" si="36"/>
        <v>0</v>
      </c>
      <c r="I295" s="123" t="str">
        <f t="shared" si="32"/>
        <v/>
      </c>
      <c r="J295" s="103">
        <v>0.39</v>
      </c>
      <c r="K295" s="104">
        <v>0</v>
      </c>
      <c r="L295" s="104">
        <f t="shared" si="37"/>
        <v>0.39</v>
      </c>
      <c r="M295" s="105">
        <f t="shared" si="38"/>
        <v>4.6517180653677729E-7</v>
      </c>
      <c r="N295" s="104">
        <v>0.40899999999999997</v>
      </c>
      <c r="O295" s="104">
        <v>0</v>
      </c>
      <c r="P295" s="122">
        <f t="shared" si="39"/>
        <v>0.40899999999999997</v>
      </c>
      <c r="Q295" s="124">
        <f t="shared" si="33"/>
        <v>-4.6454767726161306E-2</v>
      </c>
    </row>
    <row r="296" spans="1:17" ht="16.5" x14ac:dyDescent="0.3">
      <c r="A296" s="102" t="s">
        <v>302</v>
      </c>
      <c r="B296" s="103">
        <v>0</v>
      </c>
      <c r="C296" s="104">
        <v>0</v>
      </c>
      <c r="D296" s="104">
        <f t="shared" si="34"/>
        <v>0</v>
      </c>
      <c r="E296" s="105">
        <f t="shared" si="35"/>
        <v>0</v>
      </c>
      <c r="F296" s="103">
        <v>0</v>
      </c>
      <c r="G296" s="104">
        <v>0</v>
      </c>
      <c r="H296" s="122">
        <f t="shared" si="36"/>
        <v>0</v>
      </c>
      <c r="I296" s="123" t="str">
        <f t="shared" si="32"/>
        <v/>
      </c>
      <c r="J296" s="103">
        <v>0.18</v>
      </c>
      <c r="K296" s="104">
        <v>0</v>
      </c>
      <c r="L296" s="104">
        <f t="shared" si="37"/>
        <v>0.18</v>
      </c>
      <c r="M296" s="105">
        <f t="shared" si="38"/>
        <v>2.1469467994005104E-7</v>
      </c>
      <c r="N296" s="104">
        <v>0</v>
      </c>
      <c r="O296" s="104">
        <v>0</v>
      </c>
      <c r="P296" s="122">
        <f t="shared" si="39"/>
        <v>0</v>
      </c>
      <c r="Q296" s="124" t="str">
        <f t="shared" si="33"/>
        <v/>
      </c>
    </row>
    <row r="297" spans="1:17" ht="16.5" x14ac:dyDescent="0.3">
      <c r="A297" s="102" t="s">
        <v>365</v>
      </c>
      <c r="B297" s="103">
        <v>0</v>
      </c>
      <c r="C297" s="104">
        <v>0</v>
      </c>
      <c r="D297" s="104">
        <f t="shared" si="34"/>
        <v>0</v>
      </c>
      <c r="E297" s="105">
        <f t="shared" si="35"/>
        <v>0</v>
      </c>
      <c r="F297" s="103">
        <v>0</v>
      </c>
      <c r="G297" s="104">
        <v>0</v>
      </c>
      <c r="H297" s="122">
        <f t="shared" si="36"/>
        <v>0</v>
      </c>
      <c r="I297" s="123" t="str">
        <f t="shared" si="32"/>
        <v/>
      </c>
      <c r="J297" s="103">
        <v>0.12</v>
      </c>
      <c r="K297" s="104">
        <v>0</v>
      </c>
      <c r="L297" s="104">
        <f t="shared" si="37"/>
        <v>0.12</v>
      </c>
      <c r="M297" s="105">
        <f t="shared" si="38"/>
        <v>1.4312978662670068E-7</v>
      </c>
      <c r="N297" s="104">
        <v>0</v>
      </c>
      <c r="O297" s="104">
        <v>0</v>
      </c>
      <c r="P297" s="122">
        <f t="shared" si="39"/>
        <v>0</v>
      </c>
      <c r="Q297" s="124" t="str">
        <f t="shared" si="33"/>
        <v/>
      </c>
    </row>
    <row r="298" spans="1:17" ht="16.5" x14ac:dyDescent="0.3">
      <c r="A298" s="102" t="s">
        <v>332</v>
      </c>
      <c r="B298" s="103">
        <v>0</v>
      </c>
      <c r="C298" s="104">
        <v>0</v>
      </c>
      <c r="D298" s="104">
        <f t="shared" si="34"/>
        <v>0</v>
      </c>
      <c r="E298" s="105">
        <f t="shared" si="35"/>
        <v>0</v>
      </c>
      <c r="F298" s="103">
        <v>0</v>
      </c>
      <c r="G298" s="104">
        <v>0</v>
      </c>
      <c r="H298" s="122">
        <f t="shared" si="36"/>
        <v>0</v>
      </c>
      <c r="I298" s="123" t="str">
        <f t="shared" si="32"/>
        <v/>
      </c>
      <c r="J298" s="103">
        <v>0</v>
      </c>
      <c r="K298" s="104">
        <v>0</v>
      </c>
      <c r="L298" s="104">
        <f t="shared" si="37"/>
        <v>0</v>
      </c>
      <c r="M298" s="105">
        <f t="shared" si="38"/>
        <v>0</v>
      </c>
      <c r="N298" s="104">
        <v>0.108</v>
      </c>
      <c r="O298" s="104">
        <v>0</v>
      </c>
      <c r="P298" s="122">
        <f t="shared" si="39"/>
        <v>0.108</v>
      </c>
      <c r="Q298" s="124">
        <f t="shared" si="33"/>
        <v>-1</v>
      </c>
    </row>
    <row r="299" spans="1:17" ht="16.5" x14ac:dyDescent="0.3">
      <c r="A299" s="102" t="s">
        <v>304</v>
      </c>
      <c r="B299" s="103">
        <v>0</v>
      </c>
      <c r="C299" s="104">
        <v>0</v>
      </c>
      <c r="D299" s="104">
        <f t="shared" si="34"/>
        <v>0</v>
      </c>
      <c r="E299" s="105">
        <f t="shared" si="35"/>
        <v>0</v>
      </c>
      <c r="F299" s="103">
        <v>0</v>
      </c>
      <c r="G299" s="104">
        <v>0</v>
      </c>
      <c r="H299" s="122">
        <f t="shared" si="36"/>
        <v>0</v>
      </c>
      <c r="I299" s="123" t="str">
        <f t="shared" si="32"/>
        <v/>
      </c>
      <c r="J299" s="103">
        <v>0.03</v>
      </c>
      <c r="K299" s="104">
        <v>0</v>
      </c>
      <c r="L299" s="104">
        <f t="shared" si="37"/>
        <v>0.03</v>
      </c>
      <c r="M299" s="105">
        <f t="shared" si="38"/>
        <v>3.5782446656675169E-8</v>
      </c>
      <c r="N299" s="104">
        <v>0</v>
      </c>
      <c r="O299" s="104">
        <v>0</v>
      </c>
      <c r="P299" s="122">
        <f t="shared" si="39"/>
        <v>0</v>
      </c>
      <c r="Q299" s="124" t="str">
        <f t="shared" si="33"/>
        <v/>
      </c>
    </row>
    <row r="300" spans="1:17" ht="16.5" x14ac:dyDescent="0.3">
      <c r="A300" s="102" t="s">
        <v>370</v>
      </c>
      <c r="B300" s="103">
        <v>0</v>
      </c>
      <c r="C300" s="104">
        <v>0</v>
      </c>
      <c r="D300" s="104">
        <f t="shared" si="34"/>
        <v>0</v>
      </c>
      <c r="E300" s="105">
        <f t="shared" si="35"/>
        <v>0</v>
      </c>
      <c r="F300" s="103">
        <v>0</v>
      </c>
      <c r="G300" s="104">
        <v>0</v>
      </c>
      <c r="H300" s="122">
        <f t="shared" si="36"/>
        <v>0</v>
      </c>
      <c r="I300" s="123" t="str">
        <f t="shared" si="32"/>
        <v/>
      </c>
      <c r="J300" s="103">
        <v>0</v>
      </c>
      <c r="K300" s="104">
        <v>0</v>
      </c>
      <c r="L300" s="104">
        <f t="shared" si="37"/>
        <v>0</v>
      </c>
      <c r="M300" s="105">
        <f t="shared" si="38"/>
        <v>0</v>
      </c>
      <c r="N300" s="104">
        <v>4.0000000000000001E-3</v>
      </c>
      <c r="O300" s="104">
        <v>0</v>
      </c>
      <c r="P300" s="122">
        <f t="shared" si="39"/>
        <v>4.0000000000000001E-3</v>
      </c>
      <c r="Q300" s="124">
        <f t="shared" si="33"/>
        <v>-1</v>
      </c>
    </row>
    <row r="301" spans="1:17" ht="16.5" x14ac:dyDescent="0.3">
      <c r="A301" s="102" t="s">
        <v>311</v>
      </c>
      <c r="B301" s="103">
        <v>0</v>
      </c>
      <c r="C301" s="104">
        <v>0</v>
      </c>
      <c r="D301" s="104">
        <f t="shared" si="34"/>
        <v>0</v>
      </c>
      <c r="E301" s="105">
        <f t="shared" si="35"/>
        <v>0</v>
      </c>
      <c r="F301" s="103">
        <v>0</v>
      </c>
      <c r="G301" s="104">
        <v>0</v>
      </c>
      <c r="H301" s="122">
        <f t="shared" si="36"/>
        <v>0</v>
      </c>
      <c r="I301" s="123" t="str">
        <f t="shared" si="32"/>
        <v/>
      </c>
      <c r="J301" s="103">
        <v>0.03</v>
      </c>
      <c r="K301" s="104">
        <v>0</v>
      </c>
      <c r="L301" s="104">
        <f t="shared" si="37"/>
        <v>0.03</v>
      </c>
      <c r="M301" s="105">
        <f t="shared" si="38"/>
        <v>3.5782446656675169E-8</v>
      </c>
      <c r="N301" s="104">
        <v>0</v>
      </c>
      <c r="O301" s="104">
        <v>0</v>
      </c>
      <c r="P301" s="122">
        <f t="shared" si="39"/>
        <v>0</v>
      </c>
      <c r="Q301" s="124" t="str">
        <f t="shared" si="33"/>
        <v/>
      </c>
    </row>
    <row r="302" spans="1:17" ht="16.5" x14ac:dyDescent="0.3">
      <c r="A302" s="102" t="s">
        <v>176</v>
      </c>
      <c r="B302" s="103">
        <v>0</v>
      </c>
      <c r="C302" s="104">
        <v>0</v>
      </c>
      <c r="D302" s="104">
        <f t="shared" si="34"/>
        <v>0</v>
      </c>
      <c r="E302" s="105">
        <f t="shared" si="35"/>
        <v>0</v>
      </c>
      <c r="F302" s="103">
        <v>6.3E-2</v>
      </c>
      <c r="G302" s="104">
        <v>0</v>
      </c>
      <c r="H302" s="122">
        <f t="shared" si="36"/>
        <v>6.3E-2</v>
      </c>
      <c r="I302" s="123">
        <f t="shared" si="32"/>
        <v>-1</v>
      </c>
      <c r="J302" s="103">
        <v>1.419</v>
      </c>
      <c r="K302" s="104">
        <v>0</v>
      </c>
      <c r="L302" s="104">
        <f t="shared" si="37"/>
        <v>1.419</v>
      </c>
      <c r="M302" s="105">
        <f t="shared" si="38"/>
        <v>1.6925097268607356E-6</v>
      </c>
      <c r="N302" s="104">
        <v>0.33100000000000002</v>
      </c>
      <c r="O302" s="104">
        <v>0</v>
      </c>
      <c r="P302" s="122">
        <f t="shared" si="39"/>
        <v>0.33100000000000002</v>
      </c>
      <c r="Q302" s="124">
        <f t="shared" si="33"/>
        <v>3.2870090634441089</v>
      </c>
    </row>
    <row r="303" spans="1:17" ht="16.5" x14ac:dyDescent="0.3">
      <c r="A303" s="102" t="s">
        <v>353</v>
      </c>
      <c r="B303" s="103">
        <v>0</v>
      </c>
      <c r="C303" s="104">
        <v>0</v>
      </c>
      <c r="D303" s="104">
        <f t="shared" si="34"/>
        <v>0</v>
      </c>
      <c r="E303" s="105">
        <f t="shared" si="35"/>
        <v>0</v>
      </c>
      <c r="F303" s="103">
        <v>0</v>
      </c>
      <c r="G303" s="104">
        <v>0</v>
      </c>
      <c r="H303" s="122">
        <f t="shared" si="36"/>
        <v>0</v>
      </c>
      <c r="I303" s="123" t="str">
        <f t="shared" si="32"/>
        <v/>
      </c>
      <c r="J303" s="103">
        <v>0</v>
      </c>
      <c r="K303" s="104">
        <v>0</v>
      </c>
      <c r="L303" s="104">
        <f t="shared" si="37"/>
        <v>0</v>
      </c>
      <c r="M303" s="105">
        <f t="shared" si="38"/>
        <v>0</v>
      </c>
      <c r="N303" s="104">
        <v>0.42</v>
      </c>
      <c r="O303" s="104">
        <v>0</v>
      </c>
      <c r="P303" s="122">
        <f t="shared" si="39"/>
        <v>0.42</v>
      </c>
      <c r="Q303" s="124">
        <f t="shared" si="33"/>
        <v>-1</v>
      </c>
    </row>
    <row r="304" spans="1:17" ht="16.5" x14ac:dyDescent="0.3">
      <c r="A304" s="102" t="s">
        <v>141</v>
      </c>
      <c r="B304" s="103">
        <v>0</v>
      </c>
      <c r="C304" s="104">
        <v>0</v>
      </c>
      <c r="D304" s="104">
        <f t="shared" si="34"/>
        <v>0</v>
      </c>
      <c r="E304" s="105">
        <f t="shared" si="35"/>
        <v>0</v>
      </c>
      <c r="F304" s="103">
        <v>0.40899999999999997</v>
      </c>
      <c r="G304" s="104">
        <v>0</v>
      </c>
      <c r="H304" s="122">
        <f t="shared" si="36"/>
        <v>0.40899999999999997</v>
      </c>
      <c r="I304" s="123">
        <f t="shared" si="32"/>
        <v>-1</v>
      </c>
      <c r="J304" s="103">
        <v>2.7469999999999999</v>
      </c>
      <c r="K304" s="104">
        <v>0</v>
      </c>
      <c r="L304" s="104">
        <f t="shared" si="37"/>
        <v>2.7469999999999999</v>
      </c>
      <c r="M304" s="105">
        <f t="shared" si="38"/>
        <v>3.2764793655295564E-6</v>
      </c>
      <c r="N304" s="104">
        <v>1.681</v>
      </c>
      <c r="O304" s="104">
        <v>0</v>
      </c>
      <c r="P304" s="122">
        <f t="shared" si="39"/>
        <v>1.681</v>
      </c>
      <c r="Q304" s="124">
        <f t="shared" si="33"/>
        <v>0.63414634146341453</v>
      </c>
    </row>
    <row r="305" spans="1:17" ht="16.5" x14ac:dyDescent="0.3">
      <c r="A305" s="102" t="s">
        <v>313</v>
      </c>
      <c r="B305" s="103">
        <v>0</v>
      </c>
      <c r="C305" s="104">
        <v>0</v>
      </c>
      <c r="D305" s="104">
        <f t="shared" si="34"/>
        <v>0</v>
      </c>
      <c r="E305" s="105">
        <f t="shared" si="35"/>
        <v>0</v>
      </c>
      <c r="F305" s="103">
        <v>0</v>
      </c>
      <c r="G305" s="104">
        <v>0</v>
      </c>
      <c r="H305" s="122">
        <f t="shared" si="36"/>
        <v>0</v>
      </c>
      <c r="I305" s="123" t="str">
        <f t="shared" si="32"/>
        <v/>
      </c>
      <c r="J305" s="103">
        <v>7.0000000000000001E-3</v>
      </c>
      <c r="K305" s="104">
        <v>0</v>
      </c>
      <c r="L305" s="104">
        <f t="shared" si="37"/>
        <v>7.0000000000000001E-3</v>
      </c>
      <c r="M305" s="105">
        <f t="shared" si="38"/>
        <v>8.3492375532242074E-9</v>
      </c>
      <c r="N305" s="104">
        <v>2.5999999999999999E-2</v>
      </c>
      <c r="O305" s="104">
        <v>0</v>
      </c>
      <c r="P305" s="122">
        <f t="shared" si="39"/>
        <v>2.5999999999999999E-2</v>
      </c>
      <c r="Q305" s="124">
        <f t="shared" si="33"/>
        <v>-0.73076923076923073</v>
      </c>
    </row>
    <row r="306" spans="1:17" ht="16.5" x14ac:dyDescent="0.3">
      <c r="A306" s="102" t="s">
        <v>343</v>
      </c>
      <c r="B306" s="103">
        <v>0</v>
      </c>
      <c r="C306" s="104">
        <v>0</v>
      </c>
      <c r="D306" s="104">
        <f t="shared" si="34"/>
        <v>0</v>
      </c>
      <c r="E306" s="105">
        <f t="shared" si="35"/>
        <v>0</v>
      </c>
      <c r="F306" s="103">
        <v>0</v>
      </c>
      <c r="G306" s="104">
        <v>0</v>
      </c>
      <c r="H306" s="122">
        <f t="shared" si="36"/>
        <v>0</v>
      </c>
      <c r="I306" s="123" t="str">
        <f t="shared" si="32"/>
        <v/>
      </c>
      <c r="J306" s="103">
        <v>0</v>
      </c>
      <c r="K306" s="104">
        <v>0</v>
      </c>
      <c r="L306" s="104">
        <f t="shared" si="37"/>
        <v>0</v>
      </c>
      <c r="M306" s="105">
        <f t="shared" si="38"/>
        <v>0</v>
      </c>
      <c r="N306" s="104">
        <v>0</v>
      </c>
      <c r="O306" s="104">
        <v>0.2</v>
      </c>
      <c r="P306" s="122">
        <f t="shared" si="39"/>
        <v>0.2</v>
      </c>
      <c r="Q306" s="124">
        <f t="shared" si="33"/>
        <v>-1</v>
      </c>
    </row>
    <row r="307" spans="1:17" ht="16.5" x14ac:dyDescent="0.3">
      <c r="A307" s="102" t="s">
        <v>349</v>
      </c>
      <c r="B307" s="103">
        <v>0</v>
      </c>
      <c r="C307" s="104">
        <v>0</v>
      </c>
      <c r="D307" s="104">
        <f t="shared" si="34"/>
        <v>0</v>
      </c>
      <c r="E307" s="105">
        <f t="shared" si="35"/>
        <v>0</v>
      </c>
      <c r="F307" s="103">
        <v>0</v>
      </c>
      <c r="G307" s="104">
        <v>0</v>
      </c>
      <c r="H307" s="122">
        <f t="shared" si="36"/>
        <v>0</v>
      </c>
      <c r="I307" s="123" t="str">
        <f t="shared" si="32"/>
        <v/>
      </c>
      <c r="J307" s="103">
        <v>0</v>
      </c>
      <c r="K307" s="104">
        <v>0</v>
      </c>
      <c r="L307" s="104">
        <f t="shared" si="37"/>
        <v>0</v>
      </c>
      <c r="M307" s="105">
        <f t="shared" si="38"/>
        <v>0</v>
      </c>
      <c r="N307" s="104">
        <v>0.09</v>
      </c>
      <c r="O307" s="104">
        <v>0</v>
      </c>
      <c r="P307" s="122">
        <f t="shared" si="39"/>
        <v>0.09</v>
      </c>
      <c r="Q307" s="124">
        <f t="shared" si="33"/>
        <v>-1</v>
      </c>
    </row>
    <row r="308" spans="1:17" ht="16.5" x14ac:dyDescent="0.3">
      <c r="A308" s="102" t="s">
        <v>376</v>
      </c>
      <c r="B308" s="103">
        <v>0</v>
      </c>
      <c r="C308" s="104">
        <v>0</v>
      </c>
      <c r="D308" s="104">
        <f t="shared" si="34"/>
        <v>0</v>
      </c>
      <c r="E308" s="105">
        <f t="shared" si="35"/>
        <v>0</v>
      </c>
      <c r="F308" s="103">
        <v>0</v>
      </c>
      <c r="G308" s="104">
        <v>0</v>
      </c>
      <c r="H308" s="122">
        <f t="shared" si="36"/>
        <v>0</v>
      </c>
      <c r="I308" s="123" t="str">
        <f t="shared" si="32"/>
        <v/>
      </c>
      <c r="J308" s="103">
        <v>0.154</v>
      </c>
      <c r="K308" s="104">
        <v>0</v>
      </c>
      <c r="L308" s="104">
        <f t="shared" si="37"/>
        <v>0.154</v>
      </c>
      <c r="M308" s="105">
        <f t="shared" si="38"/>
        <v>1.8368322617093256E-7</v>
      </c>
      <c r="N308" s="104">
        <v>0</v>
      </c>
      <c r="O308" s="104">
        <v>0</v>
      </c>
      <c r="P308" s="122">
        <f t="shared" si="39"/>
        <v>0</v>
      </c>
      <c r="Q308" s="124" t="str">
        <f t="shared" si="33"/>
        <v/>
      </c>
    </row>
    <row r="309" spans="1:17" ht="16.5" x14ac:dyDescent="0.3">
      <c r="A309" s="102" t="s">
        <v>355</v>
      </c>
      <c r="B309" s="103">
        <v>0</v>
      </c>
      <c r="C309" s="104">
        <v>0</v>
      </c>
      <c r="D309" s="104">
        <f t="shared" si="34"/>
        <v>0</v>
      </c>
      <c r="E309" s="105">
        <f t="shared" si="35"/>
        <v>0</v>
      </c>
      <c r="F309" s="103">
        <v>0</v>
      </c>
      <c r="G309" s="104">
        <v>0</v>
      </c>
      <c r="H309" s="122">
        <f t="shared" si="36"/>
        <v>0</v>
      </c>
      <c r="I309" s="123" t="str">
        <f t="shared" si="32"/>
        <v/>
      </c>
      <c r="J309" s="103">
        <v>0</v>
      </c>
      <c r="K309" s="104">
        <v>0</v>
      </c>
      <c r="L309" s="104">
        <f t="shared" si="37"/>
        <v>0</v>
      </c>
      <c r="M309" s="105">
        <f t="shared" si="38"/>
        <v>0</v>
      </c>
      <c r="N309" s="104">
        <v>2E-3</v>
      </c>
      <c r="O309" s="104">
        <v>0</v>
      </c>
      <c r="P309" s="122">
        <f t="shared" si="39"/>
        <v>2E-3</v>
      </c>
      <c r="Q309" s="124">
        <f t="shared" si="33"/>
        <v>-1</v>
      </c>
    </row>
    <row r="310" spans="1:17" ht="17.25" thickBot="1" x14ac:dyDescent="0.35">
      <c r="A310" s="107" t="s">
        <v>240</v>
      </c>
      <c r="B310" s="108">
        <v>0</v>
      </c>
      <c r="C310" s="127">
        <v>0</v>
      </c>
      <c r="D310" s="127">
        <f t="shared" si="34"/>
        <v>0</v>
      </c>
      <c r="E310" s="128">
        <f t="shared" si="35"/>
        <v>0</v>
      </c>
      <c r="F310" s="108">
        <v>0</v>
      </c>
      <c r="G310" s="127">
        <v>0</v>
      </c>
      <c r="H310" s="185">
        <f t="shared" si="36"/>
        <v>0</v>
      </c>
      <c r="I310" s="186" t="str">
        <f t="shared" si="32"/>
        <v/>
      </c>
      <c r="J310" s="108">
        <v>0.125</v>
      </c>
      <c r="K310" s="127">
        <v>0</v>
      </c>
      <c r="L310" s="127">
        <f t="shared" si="37"/>
        <v>0.125</v>
      </c>
      <c r="M310" s="128">
        <f t="shared" si="38"/>
        <v>1.4909352773614654E-7</v>
      </c>
      <c r="N310" s="127">
        <v>0</v>
      </c>
      <c r="O310" s="127">
        <v>0</v>
      </c>
      <c r="P310" s="185">
        <f t="shared" si="39"/>
        <v>0</v>
      </c>
      <c r="Q310" s="187" t="str">
        <f t="shared" si="33"/>
        <v/>
      </c>
    </row>
    <row r="311" spans="1:17" ht="15.75" thickTop="1" x14ac:dyDescent="0.25"/>
  </sheetData>
  <mergeCells count="12">
    <mergeCell ref="J5:L5"/>
    <mergeCell ref="M5:M6"/>
    <mergeCell ref="N5:P5"/>
    <mergeCell ref="Q5:Q6"/>
    <mergeCell ref="A3:Q3"/>
    <mergeCell ref="A4:A6"/>
    <mergeCell ref="B4:I4"/>
    <mergeCell ref="J4:Q4"/>
    <mergeCell ref="B5:D5"/>
    <mergeCell ref="E5:E6"/>
    <mergeCell ref="F5:H5"/>
    <mergeCell ref="I5:I6"/>
  </mergeCells>
  <conditionalFormatting sqref="I311:I65506 Q311:Q65506 I4 Q4:Q6">
    <cfRule type="cellIs" dxfId="9" priority="9" stopIfTrue="1" operator="lessThan">
      <formula>0</formula>
    </cfRule>
  </conditionalFormatting>
  <conditionalFormatting sqref="I7:I45 Q7:Q45">
    <cfRule type="cellIs" dxfId="8" priority="10" stopIfTrue="1" operator="lessThan">
      <formula>0</formula>
    </cfRule>
    <cfRule type="cellIs" dxfId="7" priority="11" stopIfTrue="1" operator="greaterThanOrEqual">
      <formula>0</formula>
    </cfRule>
  </conditionalFormatting>
  <conditionalFormatting sqref="I5:I6">
    <cfRule type="cellIs" dxfId="6" priority="8" stopIfTrue="1" operator="lessThan">
      <formula>0</formula>
    </cfRule>
  </conditionalFormatting>
  <conditionalFormatting sqref="I46:I172 Q46:Q172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I173:I228 Q173:Q228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I229:I310 Q229:Q310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hyperlinks>
    <hyperlink ref="A1:B1" location="INDICE!A1" display="Volver al Indice" xr:uid="{00000000-0004-0000-0700-000000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D157D52FA0264E9A7F0BE2EF8C27FD" ma:contentTypeVersion="6" ma:contentTypeDescription="Crear nuevo documento." ma:contentTypeScope="" ma:versionID="8cd8fb742ae4d006ecdb467cf941c513">
  <xsd:schema xmlns:xsd="http://www.w3.org/2001/XMLSchema" xmlns:xs="http://www.w3.org/2001/XMLSchema" xmlns:p="http://schemas.microsoft.com/office/2006/metadata/properties" xmlns:ns2="ae949776-4767-4226-814a-711baaeeb010" targetNamespace="http://schemas.microsoft.com/office/2006/metadata/properties" ma:root="true" ma:fieldsID="ae97d86d512e10f4694ccf92ee6e1396" ns2:_="">
    <xsd:import namespace="ae949776-4767-4226-814a-711baaeeb010"/>
    <xsd:element name="properties">
      <xsd:complexType>
        <xsd:sequence>
          <xsd:element name="documentManagement">
            <xsd:complexType>
              <xsd:all>
                <xsd:element ref="ns2:Dependencia" minOccurs="0"/>
                <xsd:element ref="ns2:Tema" minOccurs="0"/>
                <xsd:element ref="ns2:Vigencia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49776-4767-4226-814a-711baaeeb010" elementFormDefault="qualified">
    <xsd:import namespace="http://schemas.microsoft.com/office/2006/documentManagement/types"/>
    <xsd:import namespace="http://schemas.microsoft.com/office/infopath/2007/PartnerControls"/>
    <xsd:element name="Dependencia" ma:index="8" nillable="true" ma:displayName="Dependencia" ma:internalName="Dependencia">
      <xsd:simpleType>
        <xsd:restriction base="dms:Text">
          <xsd:maxLength value="255"/>
        </xsd:restriction>
      </xsd:simpleType>
    </xsd:element>
    <xsd:element name="Tema" ma:index="9" nillable="true" ma:displayName="Tema" ma:default="Centros de Instrucción" ma:format="Dropdown" ma:internalName="Tema">
      <xsd:simpleType>
        <xsd:restriction base="dms:Choice">
          <xsd:enumeration value="Centros de Instrucción"/>
          <xsd:enumeration value="Oferta y Demanda"/>
          <xsd:enumeration value="Origen - Destino"/>
          <xsd:enumeration value="Pasajeros kilómetros y toneladas"/>
          <xsd:enumeration value="Tráfico de Aeropuertos"/>
          <xsd:enumeration value="Emisiones C02 – CORSIA"/>
          <xsd:enumeration value="Actividades Conexas"/>
          <xsd:enumeration value="Actividades Conexas Talleres"/>
          <xsd:enumeration value="Trabajos Aéreos Especiales"/>
          <xsd:enumeration value="Aviación Agrícola"/>
          <xsd:enumeration value="Infografía"/>
        </xsd:restriction>
      </xsd:simpleType>
    </xsd:element>
    <xsd:element name="Vigencia" ma:index="10" nillable="true" ma:displayName="Vigencia" ma:internalName="Vigencia">
      <xsd:simpleType>
        <xsd:restriction base="dms:Text">
          <xsd:maxLength value="255"/>
        </xsd:restriction>
      </xsd:simpleType>
    </xsd:element>
    <xsd:element name="Formato" ma:index="11" nillable="true" ma:displayName="Formato" ma:default="/Style%20Library/Images/xls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2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a xmlns="ae949776-4767-4226-814a-711baaeeb010">Tráfico de Aeropuertos</Tema>
    <Vigencia xmlns="ae949776-4767-4226-814a-711baaeeb010">2019</Vigencia>
    <Dependencia xmlns="ae949776-4767-4226-814a-711baaeeb010">Transporte Aéreo</Dependencia>
    <Formato xmlns="ae949776-4767-4226-814a-711baaeeb010">/Style%20Library/Images/xls.svg</Formato>
    <Orden xmlns="ae949776-4767-4226-814a-711baaeeb010" xsi:nil="true"/>
  </documentManagement>
</p:properties>
</file>

<file path=customXml/itemProps1.xml><?xml version="1.0" encoding="utf-8"?>
<ds:datastoreItem xmlns:ds="http://schemas.openxmlformats.org/officeDocument/2006/customXml" ds:itemID="{F987A795-FDAE-4141-9195-1C32B6B5C1BE}"/>
</file>

<file path=customXml/itemProps2.xml><?xml version="1.0" encoding="utf-8"?>
<ds:datastoreItem xmlns:ds="http://schemas.openxmlformats.org/officeDocument/2006/customXml" ds:itemID="{40C694FA-388A-49A3-AB8F-7CFA07F961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23ED69-EE6E-4582-8A74-AEB89F6DCFC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0726b51-053f-4c94-b232-84feaf884646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INDICE</vt:lpstr>
      <vt:lpstr>Novedades</vt:lpstr>
      <vt:lpstr>CUADRO 6,1</vt:lpstr>
      <vt:lpstr>CUADRO 6,2</vt:lpstr>
      <vt:lpstr>CUADRO 6.3</vt:lpstr>
      <vt:lpstr>CUADRO 6.4</vt:lpstr>
      <vt:lpstr>CUADRO 6.5</vt:lpstr>
      <vt:lpstr>CUADRO 6.6</vt:lpstr>
      <vt:lpstr>'CUADRO 6,1'!Área_de_impresión</vt:lpstr>
      <vt:lpstr>'CUADRO 6,2'!Área_de_impresión</vt:lpstr>
      <vt:lpstr>'CUADRO 6,1'!PAX_NACIONAL</vt:lpstr>
      <vt:lpstr>'CUADRO 6,2'!PAX_NACIONAL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Estadisticas Trafico de Aeropuertos Octubre 2019</dc:title>
  <dc:creator>Cristian Camilo Amezquita Bravo</dc:creator>
  <cp:lastModifiedBy>Camilo Andres Gomez Morales</cp:lastModifiedBy>
  <dcterms:created xsi:type="dcterms:W3CDTF">2019-08-28T19:21:54Z</dcterms:created>
  <dcterms:modified xsi:type="dcterms:W3CDTF">2019-12-09T19:09:54Z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0x010100BDD157D52FA0264E9A7F0BE2EF8C27FD</vt:lpwstr>
  </property>
</Properties>
</file>